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0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#N/A</definedName>
    <definedName name="_xlnm.Print_Area" localSheetId="1">'CBS'!$A$1:$H$69</definedName>
    <definedName name="_xlnm.Print_Area" localSheetId="0">'CIS'!$A$1:$E$61</definedName>
    <definedName name="_xlnm.Print_Area" localSheetId="2">'CSCE'!$A$1:$I$43</definedName>
    <definedName name="_xlnm.Print_Area" localSheetId="4">'NTIFR'!$A$1:$J$270</definedName>
    <definedName name="_xlnm.Print_Area" localSheetId="3">'SUM CCF'!$A$1:$D$75</definedName>
    <definedName name="Print_Area_MI" localSheetId="1">'CBS'!$A$1:$I$67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<sst xmlns="http://schemas.openxmlformats.org/spreadsheetml/2006/main" count="494" uniqueCount="360">
  <si>
    <t>RM'000</t>
  </si>
  <si>
    <t>= \p</t>
  </si>
  <si>
    <t>= \q</t>
  </si>
  <si>
    <t>=\f</t>
  </si>
  <si>
    <t>= \a</t>
  </si>
  <si>
    <t>= \x</t>
  </si>
  <si>
    <t>Current Assets</t>
  </si>
  <si>
    <t>Current Liabilities</t>
  </si>
  <si>
    <t>Minority Interests</t>
  </si>
  <si>
    <t>By Order of the Board</t>
  </si>
  <si>
    <t>DNP HOLDINGS BERHAD</t>
  </si>
  <si>
    <t>(Company No : 6716-D)</t>
  </si>
  <si>
    <t>(Incorporated in Malaysia)</t>
  </si>
  <si>
    <t>LEE KONG BENG</t>
  </si>
  <si>
    <t>CHUA SIEW CHUAN</t>
  </si>
  <si>
    <t>Company Secretaries</t>
  </si>
  <si>
    <t>Manufacturing</t>
  </si>
  <si>
    <t>Trading</t>
  </si>
  <si>
    <t>Revenue</t>
  </si>
  <si>
    <t>Current period provision</t>
  </si>
  <si>
    <t>Inventories</t>
  </si>
  <si>
    <t>a) Short term borrowings</t>
  </si>
  <si>
    <t>b) Long term borrowings</t>
  </si>
  <si>
    <t>Reserves</t>
  </si>
  <si>
    <t>Trade and other payables</t>
  </si>
  <si>
    <t>Trade and other receivables</t>
  </si>
  <si>
    <t>Finance costs, net</t>
  </si>
  <si>
    <t xml:space="preserve">Share </t>
  </si>
  <si>
    <t>Capital</t>
  </si>
  <si>
    <t>Total</t>
  </si>
  <si>
    <t>Dividends paid</t>
  </si>
  <si>
    <t>Guarantees extended in support of credit facilities</t>
  </si>
  <si>
    <t>RM'million</t>
  </si>
  <si>
    <t>B1</t>
  </si>
  <si>
    <t>A1</t>
  </si>
  <si>
    <t>A2</t>
  </si>
  <si>
    <t>A3</t>
  </si>
  <si>
    <t>A5</t>
  </si>
  <si>
    <t>A6</t>
  </si>
  <si>
    <t>A7</t>
  </si>
  <si>
    <t>A8</t>
  </si>
  <si>
    <t>A9</t>
  </si>
  <si>
    <t>A10</t>
  </si>
  <si>
    <t>A11</t>
  </si>
  <si>
    <t>Review of performance</t>
  </si>
  <si>
    <t>B2</t>
  </si>
  <si>
    <t>B3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</si>
  <si>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</si>
  <si>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</si>
  <si>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</si>
  <si>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</si>
  <si>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</si>
  <si>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</si>
  <si>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</si>
  <si>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</si>
  <si>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</si>
  <si>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</si>
  <si>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</si>
  <si>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</si>
  <si>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</si>
  <si>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</si>
  <si>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</si>
  <si>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</si>
  <si>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</si>
  <si>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</si>
  <si>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</si>
  <si>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</si>
  <si>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</si>
  <si>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</si>
  <si>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ended</t>
  </si>
  <si>
    <t>Treasury</t>
  </si>
  <si>
    <t>Shares</t>
  </si>
  <si>
    <t>As At Preceding</t>
  </si>
  <si>
    <t>Current Quarter</t>
  </si>
  <si>
    <t>Basis of preparation</t>
  </si>
  <si>
    <t>Audit Report</t>
  </si>
  <si>
    <t>Seasonal or cyclical factors</t>
  </si>
  <si>
    <t>Changes in estimates</t>
  </si>
  <si>
    <t>Debt and equity securities</t>
  </si>
  <si>
    <t>Segment information</t>
  </si>
  <si>
    <t>Subsequent events</t>
  </si>
  <si>
    <t>Changes in composition of the group</t>
  </si>
  <si>
    <t>Changes in contingent liabilities</t>
  </si>
  <si>
    <t>As At End Of</t>
  </si>
  <si>
    <t>Unsecured</t>
  </si>
  <si>
    <t>Cash and cash equivalents comprise:</t>
  </si>
  <si>
    <t>Cash on hand and at banks</t>
  </si>
  <si>
    <t>Deposits with licensed banks</t>
  </si>
  <si>
    <t>The audit report of the preceding annual financial statements was not subject to any qualification.</t>
  </si>
  <si>
    <t>granted to subsidiaries</t>
  </si>
  <si>
    <t>Quoted securities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</si>
  <si>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</si>
  <si>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</si>
  <si>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</si>
  <si>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</si>
  <si>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</si>
  <si>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</si>
  <si>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</si>
  <si>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</si>
  <si>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>Treasury shares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</si>
  <si>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</si>
  <si>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</si>
  <si>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</si>
  <si>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</si>
  <si>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</si>
  <si>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</si>
  <si>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Results</t>
  </si>
  <si>
    <t>Segment results</t>
  </si>
  <si>
    <t>The principal business operations of the Group were not significantly affected by seasonal or cyclical factors.</t>
  </si>
  <si>
    <t>Finance cost, net</t>
  </si>
  <si>
    <t>The contingent liabilities of the Group are as follows:</t>
  </si>
  <si>
    <t>Profits</t>
  </si>
  <si>
    <t>Acquisition of treasury shares</t>
  </si>
  <si>
    <t>Cash and cash equivalents at the beginning of the financial period</t>
  </si>
  <si>
    <t>Cash and cash equivalents at the end of the financial period</t>
  </si>
  <si>
    <t>Adjustment for:</t>
  </si>
  <si>
    <t>Operating profit before working capital changes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</si>
  <si>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</si>
  <si>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</si>
  <si>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</si>
  <si>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</si>
  <si>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</si>
  <si>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CASH FLOWS FROM OPERATING ACTIVITIES</t>
  </si>
  <si>
    <t>CASH FLOWS FROM INVESTING ACTIVITIES</t>
  </si>
  <si>
    <t>CASH FLOWS FROM FINANCING ACTIVITIES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</si>
  <si>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</si>
  <si>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</si>
  <si>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</si>
  <si>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</si>
  <si>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</si>
  <si>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</si>
  <si>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>Inter-segment sales</t>
  </si>
  <si>
    <t>As at</t>
  </si>
  <si>
    <t>to the interim financial statements.</t>
  </si>
  <si>
    <t>NOTES TO THE INTERIM FINANCIAL STATEMENTS</t>
  </si>
  <si>
    <t>interim financial statements.</t>
  </si>
  <si>
    <t>Proceeds from disposal of property, plant and equipment</t>
  </si>
  <si>
    <t>attached to the interim financial statements.</t>
  </si>
  <si>
    <t>Property, plant and equipment</t>
  </si>
  <si>
    <t>Land held for property development</t>
  </si>
  <si>
    <t>Investment properties</t>
  </si>
  <si>
    <t>Investment in associates</t>
  </si>
  <si>
    <t>Deferred tax assets</t>
  </si>
  <si>
    <t>Cash and bank balances</t>
  </si>
  <si>
    <t>Minority interests</t>
  </si>
  <si>
    <t>Effect of foreign exchange rate changes</t>
  </si>
  <si>
    <t>Deferred tax liabilities</t>
  </si>
  <si>
    <t>Non-Current Assets</t>
  </si>
  <si>
    <t>Attributable to:</t>
  </si>
  <si>
    <t>Equity holders of the Company</t>
  </si>
  <si>
    <t>Profit for the period</t>
  </si>
  <si>
    <t>Shah Alam High Court Civil Suit No: 22-76-2003</t>
  </si>
  <si>
    <t>Ooi Tse Lye (Plaintiff) -vs- Angel Wing (M) Sdn Bhd (Defendant) -vs- Lee Ching Kion (Third Party)</t>
  </si>
  <si>
    <t xml:space="preserve">The interim financial statements are unaudited and have been prepared in accordance with Financial Reporting Standard  </t>
  </si>
  <si>
    <t xml:space="preserve">("FRS") 134, Interim Financial Reporting and paragraph 9.22 of the listing requirements of Bursa Malaysia Securities </t>
  </si>
  <si>
    <t>Berhad.</t>
  </si>
  <si>
    <t xml:space="preserve">The group adopted the same accounting policies and methods of computation as in the audited financial statements for </t>
  </si>
  <si>
    <t xml:space="preserve">Saved as disclosed below, to the best of the knowledge of the Company, neither the Company nor its subsidiaries are </t>
  </si>
  <si>
    <t>engaged in any material litigation, claims or arbitration either as plaintiff or defendant and the Directors have no knowledge</t>
  </si>
  <si>
    <t>of any proceeding pending or threatened against the Company and/or its subsidiaries or of any fact likely to give rise to</t>
  </si>
  <si>
    <t>any proceeding which might materially affect the position or business of the Company and/or its subsidiaries.</t>
  </si>
  <si>
    <t xml:space="preserve">The Plaintiff has on 30 January 2003 filed a claim of RM3.5 million as fees and disbursement for services allegedly </t>
  </si>
  <si>
    <t xml:space="preserve">rendered in connection with the proposed Mixed Development undertaken by the Defendant in the District of Gombak, </t>
  </si>
  <si>
    <t>The interim financial statements have been prepared under the historical cost convention except for the revaluation</t>
  </si>
  <si>
    <t>ADDITIONAL INFORMATION REQUIRED BY THE BURSA MALAYSIA SECURITIES BERHAD LISTING REQUIREMENTS</t>
  </si>
  <si>
    <t>Option</t>
  </si>
  <si>
    <t>Reserve</t>
  </si>
  <si>
    <t>Attributable to Equity Holders of the Parent -----------------------------------------------&gt;</t>
  </si>
  <si>
    <t>&lt;-----------------------------------------------------------</t>
  </si>
  <si>
    <t>Retirement benefits paid</t>
  </si>
  <si>
    <t>Carrying Amount of Revalued Assets</t>
  </si>
  <si>
    <t>Shares repurchased</t>
  </si>
  <si>
    <t>Profit from operations</t>
  </si>
  <si>
    <t xml:space="preserve">Other operating income </t>
  </si>
  <si>
    <t xml:space="preserve">Operating expenses </t>
  </si>
  <si>
    <t>CONDENSED CONSOLIDATED INCOME STATEMENTS</t>
  </si>
  <si>
    <t>CONDENSED CONSOLIDATED BALANCE SHEETS</t>
  </si>
  <si>
    <t>CONDENSED CONSOLIDATED STATEMENTS OF CHANGES IN EQUITY</t>
  </si>
  <si>
    <t>CONDENSED CONSOLIDATED CASH FLOW STATEMENTS</t>
  </si>
  <si>
    <t xml:space="preserve">The condensed consolidated income statements should be read in conjunction with the audited   </t>
  </si>
  <si>
    <t xml:space="preserve">The condensed consolidated balance sheets should be read in conjunction with the audited financial </t>
  </si>
  <si>
    <t>The condensed consolidated cash flow statements should be read in conjunction with the audited</t>
  </si>
  <si>
    <t>Retrenchment benefits paid</t>
  </si>
  <si>
    <t>Advances to a jointly controlled entity</t>
  </si>
  <si>
    <t>Repayment from an investee</t>
  </si>
  <si>
    <t>Quarter</t>
  </si>
  <si>
    <t>Unaudited</t>
  </si>
  <si>
    <t>Earnings/(loss) per share (sen):</t>
  </si>
  <si>
    <t>Share options granted under ESOS</t>
  </si>
  <si>
    <t>Diluted EPS</t>
  </si>
  <si>
    <t>Basic EPS</t>
  </si>
  <si>
    <t>Discontinued operation</t>
  </si>
  <si>
    <t>Profit attributable to shareholders</t>
  </si>
  <si>
    <t>Operation</t>
  </si>
  <si>
    <t>Continuing Operations</t>
  </si>
  <si>
    <t>Basic earnings per share (sen)</t>
  </si>
  <si>
    <t>Diluted earnings per share (sen)</t>
  </si>
  <si>
    <t>of land and buildings included within property, plant and equipment and investment properties that have been measured</t>
  </si>
  <si>
    <t>at their fair values.</t>
  </si>
  <si>
    <t>Basic, for profit from continuing operations</t>
  </si>
  <si>
    <t>Diluted, for profit from continuing operations</t>
  </si>
  <si>
    <t>Cash generated from operations</t>
  </si>
  <si>
    <t>Year to date</t>
  </si>
  <si>
    <t>Non-current asset classified as held for sale</t>
  </si>
  <si>
    <t>Prepaid land lease payments</t>
  </si>
  <si>
    <t>Tax recoverable</t>
  </si>
  <si>
    <t>TOTAL ASSETS</t>
  </si>
  <si>
    <t>EQUITY AND LIABILITIES</t>
  </si>
  <si>
    <t>Total liabilities</t>
  </si>
  <si>
    <t>ASSETS</t>
  </si>
  <si>
    <t>Total equity</t>
  </si>
  <si>
    <t>TOTAL EQUITY AND LIABILITIES</t>
  </si>
  <si>
    <t>Property development costs</t>
  </si>
  <si>
    <t>Other receivables</t>
  </si>
  <si>
    <t>Retirement benefits obligations</t>
  </si>
  <si>
    <t>Borrowings</t>
  </si>
  <si>
    <t>Current tax payable</t>
  </si>
  <si>
    <t>Continuing operations</t>
  </si>
  <si>
    <t>Discontinued operations</t>
  </si>
  <si>
    <t>Net profit for the financial period</t>
  </si>
  <si>
    <t>INDIVIDUAL QUARTER</t>
  </si>
  <si>
    <t>CUMULATIVE QUARTER</t>
  </si>
  <si>
    <t>Foreign currency translation</t>
  </si>
  <si>
    <t>Realisation of reserve</t>
  </si>
  <si>
    <t>Profit from continuing operations</t>
  </si>
  <si>
    <t>Net profit attributable to equity holders of the Company</t>
  </si>
  <si>
    <t>Preceding year corresponding period</t>
  </si>
  <si>
    <t>Share capital</t>
  </si>
  <si>
    <t>Non-Current Liabilities</t>
  </si>
  <si>
    <t>Issue of ordinary shares pursuant to ESOS</t>
  </si>
  <si>
    <t>Effects of dilution from ESOS ('000)</t>
  </si>
  <si>
    <t>Basic, for profit from continuing operations (sen)</t>
  </si>
  <si>
    <t>Diluted, for profit from continuing operations (sen)</t>
  </si>
  <si>
    <t>Profit before tax</t>
  </si>
  <si>
    <t>Tax</t>
  </si>
  <si>
    <t>Profit after tax</t>
  </si>
  <si>
    <t>Deferred tax</t>
  </si>
  <si>
    <t>Unsecured:</t>
  </si>
  <si>
    <t>A4</t>
  </si>
  <si>
    <t xml:space="preserve">  in equity</t>
  </si>
  <si>
    <t>Profit/(loss) from operations</t>
  </si>
  <si>
    <t>Adjusted weighted average no of shares in issue and</t>
  </si>
  <si>
    <t>Current year prospect</t>
  </si>
  <si>
    <t xml:space="preserve">  issuable ('000)</t>
  </si>
  <si>
    <t>Profit/(loss) before tax</t>
  </si>
  <si>
    <t>Profit/(loss) after tax</t>
  </si>
  <si>
    <t>c) There were no foreign currency borrowings included in the above.</t>
  </si>
  <si>
    <t>Net cash from operating activities</t>
  </si>
  <si>
    <t>Cumulative</t>
  </si>
  <si>
    <t>A12</t>
  </si>
  <si>
    <t>Unusual items</t>
  </si>
  <si>
    <t>The valuations of land and buildings (under property, plant and equipment) have been brought forward without amendments</t>
  </si>
  <si>
    <t>At 1 July 2008</t>
  </si>
  <si>
    <t>The interim financial statements should be read in conjunction with the audited financial statements for the financial year</t>
  </si>
  <si>
    <t>The condensed consolidated statements of changes in equity should be read in conjunction with the audited financial statements for the financial year</t>
  </si>
  <si>
    <t>There were no unusual items for the current quarter and financial year-to-date.</t>
  </si>
  <si>
    <t>There was no significant change in estimates of amount reported in prior interim periods or prior financial years/period.</t>
  </si>
  <si>
    <t>Investment in jointly controlled entities</t>
  </si>
  <si>
    <t>Financial Year Ended</t>
  </si>
  <si>
    <t xml:space="preserve">Audited </t>
  </si>
  <si>
    <t>Acquisition of shares in jointly controlled entity</t>
  </si>
  <si>
    <t xml:space="preserve"> and jointly controlled entities </t>
  </si>
  <si>
    <t>Basic, for loss from discontinued operations</t>
  </si>
  <si>
    <t>Diluted, for loss from discontinued operations</t>
  </si>
  <si>
    <t>Proceeds from issuance of ordinary shares</t>
  </si>
  <si>
    <t>Loss from discontinued operations</t>
  </si>
  <si>
    <t>Basic, for loss from discontinued operations(sen)</t>
  </si>
  <si>
    <t>Diluted, for loss from discontinued operations (sen)</t>
  </si>
  <si>
    <t>Current year to date</t>
  </si>
  <si>
    <t>Current quarter</t>
  </si>
  <si>
    <t>Preceding year corresponding quarter</t>
  </si>
  <si>
    <t xml:space="preserve">Share of results of jointly </t>
  </si>
  <si>
    <t xml:space="preserve">  controlled entities</t>
  </si>
  <si>
    <t>30 June 2009</t>
  </si>
  <si>
    <t>Deferred income</t>
  </si>
  <si>
    <t>At 1 July 2009</t>
  </si>
  <si>
    <t xml:space="preserve">Net income/(expense) recognised directly </t>
  </si>
  <si>
    <t>Total recognised income and expense</t>
  </si>
  <si>
    <t xml:space="preserve">financial statements for the financial year ended 30 June 2009 and the accompanying notes attached </t>
  </si>
  <si>
    <t>ended 30 June 2009 and the accompanying notes attached to the interim financial statements.</t>
  </si>
  <si>
    <t xml:space="preserve">statements for the financial year ended 30 June 2009 and the accompanying notes attached to the </t>
  </si>
  <si>
    <t>financial statements for the financial year ended 30 June 2009 and the accompanying notes</t>
  </si>
  <si>
    <t>ended 30 June 2009.</t>
  </si>
  <si>
    <t>30.6.2009</t>
  </si>
  <si>
    <t>cancelled during the current financial year.</t>
  </si>
  <si>
    <t>Net cash used in financing activities</t>
  </si>
  <si>
    <t>Net increase in cash and cash equivalents</t>
  </si>
  <si>
    <t>Discontinued</t>
  </si>
  <si>
    <t xml:space="preserve">With improving domestic economic conditions, the Group expects an improvement in the property development and apparel </t>
  </si>
  <si>
    <t>and lifestyle divisions.</t>
  </si>
  <si>
    <t xml:space="preserve">the financial year ended 30 June 2009 except for the adoption of the new FRS 8, Operating Segments, effective for </t>
  </si>
  <si>
    <t>There were no issuance and repayment of debts and equity securities for the current financial year-to-date except for</t>
  </si>
  <si>
    <t>at an exercise price of RM1.00 per ordinary share.</t>
  </si>
  <si>
    <t xml:space="preserve"> </t>
  </si>
  <si>
    <t>from the previous audited financial statements.</t>
  </si>
  <si>
    <t xml:space="preserve">On 7 August 2009, the Group completed the disposal of its properties located at Mukim Jejawi, Perlis for a cash </t>
  </si>
  <si>
    <t>consideration of RM6.3 million and resulted in a net gain of RM0.9 million at Group level.</t>
  </si>
  <si>
    <r>
      <t xml:space="preserve">Selangor. The case is at the pre-trial stage. </t>
    </r>
    <r>
      <rPr>
        <sz val="10"/>
        <rFont val="Arial"/>
        <family val="2"/>
      </rPr>
      <t xml:space="preserve">Based on the representation by the Defendant, the Defendant's Solicitors are </t>
    </r>
  </si>
  <si>
    <t>of the opinion that the Plaintiff's chances of success in the claim against the Defendant are remote.</t>
  </si>
  <si>
    <t xml:space="preserve">financial periods beginning on or after 1 July 2009. The adoption of the FRS does not have a significant impact on the </t>
  </si>
  <si>
    <t>financial statements of the Group except for the changes in disclosures.</t>
  </si>
  <si>
    <t xml:space="preserve">There were no material events subsequent to the end of the current quarter that have not been reflected in the interim  </t>
  </si>
  <si>
    <t>financial statements.</t>
  </si>
  <si>
    <t xml:space="preserve">A first and final dividend of 5 sen less 25% Malaysian Income Tax for financial year ended 30 June 2009 was paid on </t>
  </si>
  <si>
    <t>10 December 2009.</t>
  </si>
  <si>
    <t>There were no other sale of unquoted investments and properties for the current quarter and financial year-to-date.</t>
  </si>
  <si>
    <t xml:space="preserve">There was no purchase or disposal of quoted securities for the current quarter and financial year-to-date. There was no </t>
  </si>
  <si>
    <t>Dividends</t>
  </si>
  <si>
    <t>Dividend paid to shareholders of the company</t>
  </si>
  <si>
    <t>Net drawdown/(repayment) of term loans</t>
  </si>
  <si>
    <t>Net drawdrown/(repayment) of short term borrowings</t>
  </si>
  <si>
    <t>During the current financial year-to-date, the Company bought back its issued shares from the open market as follows:-</t>
  </si>
  <si>
    <t xml:space="preserve">Total </t>
  </si>
  <si>
    <t xml:space="preserve">No of </t>
  </si>
  <si>
    <t>Lowest</t>
  </si>
  <si>
    <t>Highest</t>
  </si>
  <si>
    <t>Average</t>
  </si>
  <si>
    <t xml:space="preserve">consideration </t>
  </si>
  <si>
    <t>Month</t>
  </si>
  <si>
    <t>shares</t>
  </si>
  <si>
    <t>Price</t>
  </si>
  <si>
    <t>paid #</t>
  </si>
  <si>
    <t>RM</t>
  </si>
  <si>
    <t>#  Inclusive of commission, stamp duty and other charges</t>
  </si>
  <si>
    <t>December 2009</t>
  </si>
  <si>
    <t>Net cash from investing activities</t>
  </si>
  <si>
    <t>property development and trading divisions.</t>
  </si>
  <si>
    <t>period last year. This was mainly due to higher revenue from the property development and trading divisions.</t>
  </si>
  <si>
    <t>Under provision in prior years</t>
  </si>
  <si>
    <t>FOR THE 9 MONTHS ENDED 31 MARCH 2010 - UNAUDITED</t>
  </si>
  <si>
    <t>31.3.2010</t>
  </si>
  <si>
    <t>31.3.2009</t>
  </si>
  <si>
    <t>31 March 2010</t>
  </si>
  <si>
    <t>AS AT 31 MARCH 2010</t>
  </si>
  <si>
    <t>At 31 March 2010</t>
  </si>
  <si>
    <t>At 31 March 2009</t>
  </si>
  <si>
    <t>9 months ended</t>
  </si>
  <si>
    <t>Segmental revenue and results for the quarter ended 31 March 2010 :</t>
  </si>
  <si>
    <t>Segmental revenue and results for the 9 months ended 31 March 2010 :</t>
  </si>
  <si>
    <t xml:space="preserve">million in the quarter ended 31 March 2010. This was mainly due to the higher revenue contribution from the Group's </t>
  </si>
  <si>
    <t>RM14.6 million in the quarter ended 31 December 2009.</t>
  </si>
  <si>
    <t>31/3/10</t>
  </si>
  <si>
    <t>investment in quoted securities as at 31 March 2010.</t>
  </si>
  <si>
    <t>The Board of Directors does not recommend the payment of any dividend for the quarter ended 31 March 2010.</t>
  </si>
  <si>
    <t>RM22.6 million for the corresponding period last year.</t>
  </si>
  <si>
    <t>March 2010</t>
  </si>
  <si>
    <t>the issuance of 1,152,600 ordinary shares of RM1.00 for cash pursuant to the Company's Employee Share Options Scheme</t>
  </si>
  <si>
    <t>Date :  18 May 2010</t>
  </si>
  <si>
    <t>On 9 March 2010, the Group's equity interest in DNP Enterprises Sdn Bhd was increased from 51% to 100%.</t>
  </si>
  <si>
    <t>There was no other change in the composition of the Group for the current financial year-to-date.</t>
  </si>
  <si>
    <t>For the nine months ended 31 March 2010, the Group's revenue of RM259.4 million was 44% higher than the corresponding</t>
  </si>
  <si>
    <t xml:space="preserve">The Group recorded a profit before tax of RM47.3 million for the nine months ended 31 March 2010 compared to </t>
  </si>
  <si>
    <t>The Group recorded a 23% increase in revenue from RM87.2 million in the quarter ended 31 December 2009 to RM107.4</t>
  </si>
  <si>
    <t xml:space="preserve">The Group recorded a profit before tax of RM20.4 million in the quarter ended 31 March 2010 compared to </t>
  </si>
  <si>
    <t>were 11,944,500 or 4% of the total paid up share capital of the Company. None of the treasury shares  were sold or</t>
  </si>
  <si>
    <t>As at 12 May 2010,  the total number of treasury shares held under Section 67A of the Companies Act, 1965</t>
  </si>
  <si>
    <t>There was no corporate proposal announced which remained incomplete as at 12 May 2010.</t>
  </si>
  <si>
    <t xml:space="preserve">As at 12 May 2010, the Group had outstanding forward foreign exchange sales contracts amounting to USD0.14 million </t>
  </si>
  <si>
    <t xml:space="preserve">with licensed financial institutions in Malaysia. The USD contracts bear maturity dates from 13 May 2010 to 6 October 2010  </t>
  </si>
  <si>
    <t>at rates of exchange ranging from RM3.3787 to RM3.4375 to USD1.0000.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</si>
</sst>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/mmm/yy_)"/>
    <numFmt numFmtId="171" formatCode="hh:mm\ AM/PM_)"/>
    <numFmt numFmtId="172" formatCode=";;;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0.0"/>
    <numFmt numFmtId="178" formatCode="#,##0.0_);\(#,##0.0\)"/>
    <numFmt numFmtId="179" formatCode="0.00_);\(0.00\)"/>
    <numFmt numFmtId="180" formatCode="#,##0.000_);\(#,##0.000\)"/>
    <numFmt numFmtId="181" formatCode="#,##0.0000_);\(#,##0.0000\)"/>
    <numFmt numFmtId="182" formatCode="[$-409]dddd\,\ mmmm\ dd\,\ yyyy"/>
    <numFmt numFmtId="183" formatCode="[$-409]h:mm:ss\ AM/PM"/>
  </numFmts>
  <fonts count="46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6">
    <xf numFmtId="37" fontId="0" fillId="0" borderId="0" xfId="0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6" fontId="1" fillId="0" borderId="0" xfId="42" applyNumberFormat="1" applyFont="1" applyFill="1" applyAlignment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6" fontId="1" fillId="0" borderId="0" xfId="42" applyNumberFormat="1" applyFont="1" applyFill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180" fontId="1" fillId="0" borderId="0" xfId="0" applyNumberFormat="1" applyFont="1" applyFill="1" applyAlignment="1">
      <alignment horizontal="center"/>
    </xf>
    <xf numFmtId="37" fontId="1" fillId="0" borderId="0" xfId="0" applyFont="1" applyFill="1" applyBorder="1" applyAlignment="1">
      <alignment horizontal="center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10" xfId="0" applyFont="1" applyFill="1" applyBorder="1" applyAlignment="1">
      <alignment/>
    </xf>
    <xf numFmtId="176" fontId="1" fillId="0" borderId="0" xfId="42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1" fillId="0" borderId="11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42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11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3" xfId="0" applyFont="1" applyBorder="1" applyAlignment="1">
      <alignment/>
    </xf>
    <xf numFmtId="37" fontId="1" fillId="0" borderId="12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178" fontId="1" fillId="0" borderId="14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14" xfId="42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1" fillId="0" borderId="12" xfId="0" applyFont="1" applyFill="1" applyBorder="1" applyAlignment="1">
      <alignment/>
    </xf>
    <xf numFmtId="37" fontId="1" fillId="0" borderId="0" xfId="0" applyFont="1" applyAlignment="1" quotePrefix="1">
      <alignment horizontal="left"/>
    </xf>
    <xf numFmtId="37" fontId="1" fillId="0" borderId="10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6" fontId="1" fillId="0" borderId="11" xfId="42" applyNumberFormat="1" applyFont="1" applyFill="1" applyBorder="1" applyAlignment="1" applyProtection="1">
      <alignment/>
      <protection/>
    </xf>
    <xf numFmtId="176" fontId="1" fillId="0" borderId="0" xfId="42" applyNumberFormat="1" applyFont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 quotePrefix="1">
      <alignment horizontal="right"/>
    </xf>
    <xf numFmtId="37" fontId="6" fillId="0" borderId="0" xfId="0" applyFont="1" applyFill="1" applyAlignment="1" applyProtection="1">
      <alignment horizontal="left"/>
      <protection/>
    </xf>
    <xf numFmtId="37" fontId="1" fillId="0" borderId="0" xfId="0" applyFont="1" applyAlignment="1">
      <alignment horizontal="right"/>
    </xf>
    <xf numFmtId="176" fontId="1" fillId="0" borderId="12" xfId="42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>
      <alignment horizontal="center"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center"/>
      <protection/>
    </xf>
    <xf numFmtId="176" fontId="1" fillId="0" borderId="0" xfId="42" applyNumberFormat="1" applyFont="1" applyBorder="1" applyAlignment="1">
      <alignment/>
    </xf>
    <xf numFmtId="43" fontId="1" fillId="0" borderId="0" xfId="42" applyFont="1" applyAlignment="1">
      <alignment/>
    </xf>
    <xf numFmtId="175" fontId="1" fillId="0" borderId="0" xfId="42" applyNumberFormat="1" applyFont="1" applyFill="1" applyAlignment="1">
      <alignment/>
    </xf>
    <xf numFmtId="176" fontId="1" fillId="0" borderId="0" xfId="42" applyNumberFormat="1" applyFont="1" applyBorder="1" applyAlignment="1">
      <alignment horizontal="center"/>
    </xf>
    <xf numFmtId="176" fontId="1" fillId="0" borderId="0" xfId="42" applyNumberFormat="1" applyFont="1" applyAlignment="1">
      <alignment horizontal="right"/>
    </xf>
    <xf numFmtId="37" fontId="2" fillId="0" borderId="0" xfId="0" applyFont="1" applyBorder="1" applyAlignment="1">
      <alignment horizontal="center"/>
    </xf>
    <xf numFmtId="37" fontId="2" fillId="0" borderId="0" xfId="0" applyFont="1" applyBorder="1" applyAlignment="1">
      <alignment horizontal="left"/>
    </xf>
    <xf numFmtId="37" fontId="2" fillId="0" borderId="0" xfId="0" applyFont="1" applyBorder="1" applyAlignment="1" quotePrefix="1">
      <alignment horizontal="left"/>
    </xf>
    <xf numFmtId="176" fontId="1" fillId="0" borderId="11" xfId="42" applyNumberFormat="1" applyFont="1" applyBorder="1" applyAlignment="1">
      <alignment/>
    </xf>
    <xf numFmtId="176" fontId="1" fillId="0" borderId="12" xfId="42" applyNumberFormat="1" applyFont="1" applyBorder="1" applyAlignment="1">
      <alignment/>
    </xf>
    <xf numFmtId="37" fontId="1" fillId="0" borderId="0" xfId="0" applyFont="1" applyBorder="1" applyAlignment="1">
      <alignment horizontal="center"/>
    </xf>
    <xf numFmtId="176" fontId="1" fillId="0" borderId="13" xfId="42" applyNumberFormat="1" applyFont="1" applyBorder="1" applyAlignment="1">
      <alignment/>
    </xf>
    <xf numFmtId="176" fontId="1" fillId="0" borderId="0" xfId="42" applyNumberFormat="1" applyFont="1" applyFill="1" applyBorder="1" applyAlignment="1" applyProtection="1">
      <alignment horizontal="center"/>
      <protection/>
    </xf>
    <xf numFmtId="176" fontId="1" fillId="0" borderId="12" xfId="42" applyNumberFormat="1" applyFont="1" applyFill="1" applyBorder="1" applyAlignment="1">
      <alignment/>
    </xf>
    <xf numFmtId="39" fontId="1" fillId="0" borderId="0" xfId="0" applyNumberFormat="1" applyFont="1" applyAlignment="1">
      <alignment/>
    </xf>
    <xf numFmtId="176" fontId="1" fillId="0" borderId="11" xfId="42" applyNumberFormat="1" applyFont="1" applyFill="1" applyBorder="1" applyAlignment="1">
      <alignment horizontal="right"/>
    </xf>
    <xf numFmtId="37" fontId="1" fillId="0" borderId="13" xfId="0" applyFont="1" applyFill="1" applyBorder="1" applyAlignment="1">
      <alignment/>
    </xf>
    <xf numFmtId="37" fontId="1" fillId="0" borderId="14" xfId="0" applyFont="1" applyFill="1" applyBorder="1" applyAlignment="1">
      <alignment/>
    </xf>
    <xf numFmtId="176" fontId="1" fillId="0" borderId="11" xfId="42" applyNumberFormat="1" applyFont="1" applyFill="1" applyBorder="1" applyAlignment="1">
      <alignment/>
    </xf>
    <xf numFmtId="37" fontId="1" fillId="0" borderId="0" xfId="0" applyFont="1" applyAlignment="1">
      <alignment horizontal="center" wrapText="1"/>
    </xf>
    <xf numFmtId="37" fontId="6" fillId="0" borderId="0" xfId="0" applyFont="1" applyFill="1" applyAlignment="1">
      <alignment/>
    </xf>
    <xf numFmtId="0" fontId="1" fillId="0" borderId="0" xfId="57" applyFont="1" applyFill="1" applyAlignment="1">
      <alignment horizontal="left" vertical="top" wrapText="1"/>
      <protection/>
    </xf>
    <xf numFmtId="176" fontId="1" fillId="0" borderId="15" xfId="42" applyNumberFormat="1" applyFont="1" applyBorder="1" applyAlignment="1">
      <alignment/>
    </xf>
    <xf numFmtId="176" fontId="1" fillId="0" borderId="16" xfId="42" applyNumberFormat="1" applyFont="1" applyBorder="1" applyAlignment="1">
      <alignment/>
    </xf>
    <xf numFmtId="176" fontId="1" fillId="0" borderId="17" xfId="42" applyNumberFormat="1" applyFont="1" applyBorder="1" applyAlignment="1">
      <alignment/>
    </xf>
    <xf numFmtId="176" fontId="1" fillId="0" borderId="18" xfId="42" applyNumberFormat="1" applyFont="1" applyBorder="1" applyAlignment="1">
      <alignment/>
    </xf>
    <xf numFmtId="176" fontId="1" fillId="0" borderId="19" xfId="42" applyNumberFormat="1" applyFont="1" applyBorder="1" applyAlignment="1">
      <alignment/>
    </xf>
    <xf numFmtId="176" fontId="1" fillId="0" borderId="20" xfId="42" applyNumberFormat="1" applyFont="1" applyBorder="1" applyAlignment="1">
      <alignment/>
    </xf>
    <xf numFmtId="37" fontId="1" fillId="0" borderId="16" xfId="0" applyFont="1" applyBorder="1" applyAlignment="1">
      <alignment horizontal="right"/>
    </xf>
    <xf numFmtId="176" fontId="1" fillId="0" borderId="20" xfId="42" applyNumberFormat="1" applyFont="1" applyBorder="1" applyAlignment="1">
      <alignment horizontal="right"/>
    </xf>
    <xf numFmtId="176" fontId="1" fillId="0" borderId="16" xfId="42" applyNumberFormat="1" applyFont="1" applyBorder="1" applyAlignment="1">
      <alignment horizontal="right"/>
    </xf>
    <xf numFmtId="37" fontId="1" fillId="0" borderId="20" xfId="0" applyFont="1" applyBorder="1" applyAlignment="1">
      <alignment horizontal="right"/>
    </xf>
    <xf numFmtId="37" fontId="9" fillId="0" borderId="0" xfId="0" applyFont="1" applyFill="1" applyAlignment="1">
      <alignment/>
    </xf>
    <xf numFmtId="37" fontId="9" fillId="0" borderId="0" xfId="0" applyFont="1" applyFill="1" applyAlignment="1">
      <alignment horizontal="center"/>
    </xf>
    <xf numFmtId="37" fontId="10" fillId="0" borderId="0" xfId="0" applyFont="1" applyFill="1" applyAlignment="1">
      <alignment horizontal="center"/>
    </xf>
    <xf numFmtId="37" fontId="45" fillId="0" borderId="0" xfId="0" applyFont="1" applyFill="1" applyAlignment="1" applyProtection="1">
      <alignment horizontal="left"/>
      <protection/>
    </xf>
    <xf numFmtId="37" fontId="1" fillId="0" borderId="13" xfId="0" applyFont="1" applyFill="1" applyBorder="1" applyAlignment="1">
      <alignment horizontal="right"/>
    </xf>
    <xf numFmtId="176" fontId="1" fillId="0" borderId="14" xfId="42" applyNumberFormat="1" applyFont="1" applyFill="1" applyBorder="1" applyAlignment="1" applyProtection="1">
      <alignment/>
      <protection/>
    </xf>
    <xf numFmtId="176" fontId="1" fillId="0" borderId="14" xfId="42" applyNumberFormat="1" applyFont="1" applyFill="1" applyBorder="1" applyAlignment="1" applyProtection="1">
      <alignment horizontal="center"/>
      <protection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 quotePrefix="1">
      <alignment horizontal="left"/>
    </xf>
    <xf numFmtId="37" fontId="1" fillId="0" borderId="0" xfId="0" applyFont="1" applyFill="1" applyAlignment="1">
      <alignment horizontal="left"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/>
    </xf>
    <xf numFmtId="37" fontId="9" fillId="0" borderId="0" xfId="0" applyFont="1" applyFill="1" applyAlignment="1" applyProtection="1">
      <alignment horizontal="center"/>
      <protection/>
    </xf>
    <xf numFmtId="176" fontId="9" fillId="0" borderId="0" xfId="42" applyNumberFormat="1" applyFont="1" applyFill="1" applyBorder="1" applyAlignment="1" applyProtection="1">
      <alignment/>
      <protection/>
    </xf>
    <xf numFmtId="37" fontId="1" fillId="0" borderId="0" xfId="0" applyFont="1" applyAlignment="1" quotePrefix="1">
      <alignment horizontal="lef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0" xfId="0" applyFont="1" applyAlignment="1">
      <alignment/>
    </xf>
    <xf numFmtId="37" fontId="1" fillId="0" borderId="0" xfId="0" applyFont="1" applyAlignment="1">
      <alignment horizontal="lef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Alignment="1" quotePrefix="1">
      <alignment horizontal="center"/>
    </xf>
    <xf numFmtId="37" fontId="1" fillId="0" borderId="0" xfId="0" applyFont="1" applyAlignment="1" quotePrefix="1">
      <alignment horizontal="center"/>
    </xf>
    <xf numFmtId="176" fontId="1" fillId="0" borderId="0" xfId="42" applyNumberFormat="1" applyFont="1" applyFill="1" applyAlignment="1" applyProtection="1">
      <alignment/>
      <protection/>
    </xf>
    <xf numFmtId="176" fontId="1" fillId="0" borderId="21" xfId="42" applyNumberFormat="1" applyFont="1" applyFill="1" applyBorder="1" applyAlignment="1" applyProtection="1">
      <alignment/>
      <protection/>
    </xf>
    <xf numFmtId="176" fontId="1" fillId="0" borderId="0" xfId="42" applyNumberFormat="1" applyFont="1" applyBorder="1" applyAlignment="1">
      <alignment/>
    </xf>
    <xf numFmtId="176" fontId="1" fillId="0" borderId="0" xfId="42" applyNumberFormat="1" applyFont="1" applyAlignment="1">
      <alignment/>
    </xf>
    <xf numFmtId="176" fontId="1" fillId="0" borderId="11" xfId="42" applyNumberFormat="1" applyFont="1" applyBorder="1" applyAlignment="1">
      <alignment/>
    </xf>
    <xf numFmtId="176" fontId="1" fillId="0" borderId="13" xfId="42" applyNumberFormat="1" applyFont="1" applyBorder="1" applyAlignment="1">
      <alignment/>
    </xf>
    <xf numFmtId="176" fontId="1" fillId="0" borderId="12" xfId="42" applyNumberFormat="1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37" fontId="1" fillId="0" borderId="13" xfId="0" applyFont="1" applyBorder="1" applyAlignment="1">
      <alignment/>
    </xf>
    <xf numFmtId="176" fontId="1" fillId="0" borderId="0" xfId="42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left"/>
      <protection/>
    </xf>
    <xf numFmtId="37" fontId="1" fillId="0" borderId="0" xfId="0" applyFont="1" applyFill="1" applyAlignment="1">
      <alignment horizontal="right"/>
    </xf>
    <xf numFmtId="37" fontId="2" fillId="0" borderId="0" xfId="0" applyFont="1" applyAlignment="1">
      <alignment horizontal="center" vertical="center" wrapText="1"/>
    </xf>
    <xf numFmtId="176" fontId="1" fillId="0" borderId="0" xfId="42" applyNumberFormat="1" applyFont="1" applyFill="1" applyBorder="1" applyAlignment="1">
      <alignment/>
    </xf>
    <xf numFmtId="37" fontId="1" fillId="0" borderId="0" xfId="0" applyFont="1" applyAlignment="1">
      <alignment horizontal="center" wrapText="1"/>
    </xf>
    <xf numFmtId="0" fontId="1" fillId="0" borderId="0" xfId="57" applyFont="1" applyFill="1" applyAlignment="1">
      <alignment horizontal="left" vertical="top" wrapText="1"/>
      <protection/>
    </xf>
    <xf numFmtId="37" fontId="1" fillId="6" borderId="0" xfId="0" applyFont="1" applyFill="1" applyAlignment="1">
      <alignment horizontal="centerContinuous"/>
    </xf>
    <xf numFmtId="176" fontId="1" fillId="0" borderId="11" xfId="42" applyNumberFormat="1" applyFont="1" applyFill="1" applyBorder="1" applyAlignment="1">
      <alignment/>
    </xf>
    <xf numFmtId="43" fontId="1" fillId="0" borderId="11" xfId="42" applyFont="1" applyFill="1" applyBorder="1" applyAlignment="1">
      <alignment/>
    </xf>
    <xf numFmtId="43" fontId="1" fillId="0" borderId="0" xfId="42" applyFont="1" applyFill="1" applyBorder="1" applyAlignment="1" quotePrefix="1">
      <alignment horizontal="right"/>
    </xf>
    <xf numFmtId="43" fontId="1" fillId="0" borderId="11" xfId="42" applyFont="1" applyFill="1" applyBorder="1" applyAlignment="1">
      <alignment/>
    </xf>
    <xf numFmtId="37" fontId="1" fillId="0" borderId="0" xfId="0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37" fontId="1" fillId="0" borderId="0" xfId="0" applyFont="1" applyFill="1" applyAlignment="1">
      <alignment horizontal="centerContinuous"/>
    </xf>
    <xf numFmtId="37" fontId="9" fillId="0" borderId="0" xfId="0" applyFont="1" applyFill="1" applyAlignment="1">
      <alignment horizontal="centerContinuous"/>
    </xf>
    <xf numFmtId="37" fontId="9" fillId="0" borderId="0" xfId="0" applyFont="1" applyFill="1" applyAlignment="1" quotePrefix="1">
      <alignment horizontal="left"/>
    </xf>
    <xf numFmtId="37" fontId="5" fillId="0" borderId="0" xfId="0" applyFont="1" applyFill="1" applyBorder="1" applyAlignment="1" applyProtection="1">
      <alignment horizontal="left"/>
      <protection/>
    </xf>
    <xf numFmtId="37" fontId="10" fillId="0" borderId="0" xfId="0" applyFont="1" applyFill="1" applyAlignment="1">
      <alignment horizontal="left"/>
    </xf>
    <xf numFmtId="37" fontId="5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"/>
    </xf>
    <xf numFmtId="37" fontId="4" fillId="0" borderId="0" xfId="0" applyFont="1" applyFill="1" applyAlignment="1" applyProtection="1" quotePrefix="1">
      <alignment horizontal="left"/>
      <protection/>
    </xf>
    <xf numFmtId="43" fontId="1" fillId="0" borderId="0" xfId="42" applyFont="1" applyFill="1" applyAlignment="1">
      <alignment/>
    </xf>
    <xf numFmtId="176" fontId="1" fillId="0" borderId="0" xfId="42" applyNumberFormat="1" applyFont="1" applyFill="1" applyAlignment="1">
      <alignment horizontal="left"/>
    </xf>
    <xf numFmtId="176" fontId="1" fillId="0" borderId="0" xfId="42" applyNumberFormat="1" applyFont="1" applyFill="1" applyAlignment="1" quotePrefix="1">
      <alignment horizontal="right"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 applyProtection="1">
      <alignment/>
      <protection/>
    </xf>
    <xf numFmtId="176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 horizontal="center"/>
    </xf>
    <xf numFmtId="179" fontId="1" fillId="0" borderId="0" xfId="42" applyNumberFormat="1" applyFont="1" applyFill="1" applyAlignment="1">
      <alignment/>
    </xf>
    <xf numFmtId="37" fontId="1" fillId="0" borderId="10" xfId="0" applyFont="1" applyFill="1" applyBorder="1" applyAlignment="1">
      <alignment horizontal="centerContinuous"/>
    </xf>
    <xf numFmtId="37" fontId="1" fillId="0" borderId="10" xfId="0" applyFont="1" applyFill="1" applyBorder="1" applyAlignment="1">
      <alignment horizontal="right"/>
    </xf>
    <xf numFmtId="43" fontId="1" fillId="0" borderId="11" xfId="42" applyFont="1" applyFill="1" applyBorder="1" applyAlignment="1">
      <alignment horizontal="right"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Fill="1" applyAlignment="1">
      <alignment horizontal="center"/>
    </xf>
    <xf numFmtId="37" fontId="9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low statements 2003 De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43.421875" style="39" customWidth="1"/>
    <col min="2" max="2" width="14.28125" style="39" customWidth="1"/>
    <col min="3" max="3" width="14.7109375" style="39" customWidth="1"/>
    <col min="4" max="4" width="14.00390625" style="39" customWidth="1"/>
    <col min="5" max="5" width="15.140625" style="39" customWidth="1"/>
    <col min="6" max="16384" width="9.140625" style="39" customWidth="1"/>
  </cols>
  <sheetData>
    <row r="1" spans="1:6" ht="12.75">
      <c r="A1" s="162" t="s">
        <v>10</v>
      </c>
      <c r="B1" s="162"/>
      <c r="C1" s="162"/>
      <c r="D1" s="162"/>
      <c r="E1" s="162"/>
      <c r="F1" s="14"/>
    </row>
    <row r="2" spans="1:6" ht="12.75">
      <c r="A2" s="162" t="s">
        <v>11</v>
      </c>
      <c r="B2" s="162"/>
      <c r="C2" s="162"/>
      <c r="D2" s="162"/>
      <c r="E2" s="162"/>
      <c r="F2" s="14"/>
    </row>
    <row r="3" spans="1:6" ht="12.75">
      <c r="A3" s="162" t="s">
        <v>12</v>
      </c>
      <c r="B3" s="162"/>
      <c r="C3" s="162"/>
      <c r="D3" s="162"/>
      <c r="E3" s="162"/>
      <c r="F3" s="14"/>
    </row>
    <row r="4" spans="1:6" ht="12.75">
      <c r="A4" s="14"/>
      <c r="B4" s="14"/>
      <c r="C4" s="14"/>
      <c r="D4" s="14"/>
      <c r="E4" s="14"/>
      <c r="F4" s="14"/>
    </row>
    <row r="5" spans="1:6" ht="12.75">
      <c r="A5" s="14"/>
      <c r="B5" s="14"/>
      <c r="C5" s="14"/>
      <c r="D5" s="14"/>
      <c r="E5" s="14"/>
      <c r="F5" s="14"/>
    </row>
    <row r="6" ht="12.75">
      <c r="A6" s="38" t="s">
        <v>175</v>
      </c>
    </row>
    <row r="7" ht="12.75">
      <c r="A7" s="64" t="s">
        <v>329</v>
      </c>
    </row>
    <row r="8" ht="12.75">
      <c r="A8" s="38"/>
    </row>
    <row r="9" spans="1:5" ht="12.75">
      <c r="A9" s="38"/>
      <c r="B9" s="163" t="s">
        <v>220</v>
      </c>
      <c r="C9" s="163"/>
      <c r="D9" s="163" t="s">
        <v>221</v>
      </c>
      <c r="E9" s="163"/>
    </row>
    <row r="10" spans="2:5" ht="39.75" customHeight="1">
      <c r="B10" s="132" t="s">
        <v>269</v>
      </c>
      <c r="C10" s="132" t="s">
        <v>270</v>
      </c>
      <c r="D10" s="132" t="s">
        <v>268</v>
      </c>
      <c r="E10" s="132" t="s">
        <v>226</v>
      </c>
    </row>
    <row r="11" spans="2:5" ht="12.75">
      <c r="B11" s="40" t="s">
        <v>330</v>
      </c>
      <c r="C11" s="40" t="s">
        <v>331</v>
      </c>
      <c r="D11" s="40" t="s">
        <v>330</v>
      </c>
      <c r="E11" s="40" t="s">
        <v>331</v>
      </c>
    </row>
    <row r="12" spans="2:5" ht="12.75">
      <c r="B12" s="40" t="s">
        <v>0</v>
      </c>
      <c r="C12" s="40" t="s">
        <v>0</v>
      </c>
      <c r="D12" s="40" t="s">
        <v>0</v>
      </c>
      <c r="E12" s="40" t="s">
        <v>0</v>
      </c>
    </row>
    <row r="13" spans="2:5" ht="12.75">
      <c r="B13" s="63" t="s">
        <v>186</v>
      </c>
      <c r="C13" s="63" t="s">
        <v>186</v>
      </c>
      <c r="D13" s="63" t="s">
        <v>186</v>
      </c>
      <c r="E13" s="63" t="s">
        <v>186</v>
      </c>
    </row>
    <row r="14" spans="3:5" ht="12.75">
      <c r="C14" s="40"/>
      <c r="E14" s="40"/>
    </row>
    <row r="15" spans="1:5" ht="12.75">
      <c r="A15" s="39" t="s">
        <v>18</v>
      </c>
      <c r="B15" s="66">
        <v>107441</v>
      </c>
      <c r="C15" s="121">
        <v>50204</v>
      </c>
      <c r="D15" s="44">
        <v>259414</v>
      </c>
      <c r="E15" s="126">
        <v>179661</v>
      </c>
    </row>
    <row r="16" spans="2:5" ht="12.75">
      <c r="B16" s="57"/>
      <c r="C16" s="122"/>
      <c r="E16" s="114"/>
    </row>
    <row r="17" spans="1:5" ht="12.75">
      <c r="A17" s="39" t="s">
        <v>174</v>
      </c>
      <c r="B17" s="57">
        <v>-87432</v>
      </c>
      <c r="C17" s="122">
        <v>-42374</v>
      </c>
      <c r="D17" s="39">
        <v>-215093</v>
      </c>
      <c r="E17" s="114">
        <v>-158162</v>
      </c>
    </row>
    <row r="18" spans="2:5" ht="12.75">
      <c r="B18" s="57"/>
      <c r="C18" s="122"/>
      <c r="E18" s="114"/>
    </row>
    <row r="19" spans="1:5" ht="12.75">
      <c r="A19" s="39" t="s">
        <v>173</v>
      </c>
      <c r="B19" s="66">
        <v>924</v>
      </c>
      <c r="C19" s="121">
        <v>700</v>
      </c>
      <c r="D19" s="44">
        <v>4591</v>
      </c>
      <c r="E19" s="126">
        <v>3107</v>
      </c>
    </row>
    <row r="20" spans="2:5" ht="12.75">
      <c r="B20" s="74"/>
      <c r="C20" s="123"/>
      <c r="D20" s="42"/>
      <c r="E20" s="127"/>
    </row>
    <row r="21" spans="1:5" ht="12.75">
      <c r="A21" s="39" t="s">
        <v>172</v>
      </c>
      <c r="B21" s="57">
        <f>SUM(B15:B19)</f>
        <v>20933</v>
      </c>
      <c r="C21" s="122">
        <f>SUM(C15:C19)</f>
        <v>8530</v>
      </c>
      <c r="D21" s="39">
        <f>SUM(D15:D19)</f>
        <v>48912</v>
      </c>
      <c r="E21" s="114">
        <f>SUM(E15:E19)</f>
        <v>24606</v>
      </c>
    </row>
    <row r="22" spans="3:5" ht="12.75">
      <c r="C22" s="114"/>
      <c r="E22" s="114"/>
    </row>
    <row r="23" spans="1:5" ht="12.75">
      <c r="A23" s="39" t="s">
        <v>26</v>
      </c>
      <c r="B23" s="57">
        <v>-554</v>
      </c>
      <c r="C23" s="122">
        <v>-532</v>
      </c>
      <c r="D23" s="39">
        <v>-1636</v>
      </c>
      <c r="E23" s="114">
        <v>-1938</v>
      </c>
    </row>
    <row r="24" spans="2:5" ht="12.75">
      <c r="B24" s="57"/>
      <c r="C24" s="122"/>
      <c r="E24" s="114"/>
    </row>
    <row r="25" spans="1:5" ht="12.75">
      <c r="A25" s="53" t="s">
        <v>125</v>
      </c>
      <c r="B25" s="57">
        <v>0</v>
      </c>
      <c r="C25" s="122">
        <v>3</v>
      </c>
      <c r="D25" s="39">
        <v>56</v>
      </c>
      <c r="E25" s="114">
        <v>-114</v>
      </c>
    </row>
    <row r="26" spans="1:5" ht="12.75">
      <c r="A26" s="112" t="s">
        <v>261</v>
      </c>
      <c r="B26" s="57"/>
      <c r="C26" s="122"/>
      <c r="E26" s="114"/>
    </row>
    <row r="27" spans="2:5" ht="12.75">
      <c r="B27" s="57"/>
      <c r="C27" s="122"/>
      <c r="E27" s="114"/>
    </row>
    <row r="28" spans="1:5" ht="12.75">
      <c r="A28" s="39" t="s">
        <v>233</v>
      </c>
      <c r="B28" s="77">
        <f>SUM(B21:B26)</f>
        <v>20379</v>
      </c>
      <c r="C28" s="124">
        <f>SUM(C21:C26)</f>
        <v>8001</v>
      </c>
      <c r="D28" s="45">
        <f>SUM(D21:D26)</f>
        <v>47332</v>
      </c>
      <c r="E28" s="128">
        <f>SUM(E21:E26)</f>
        <v>22554</v>
      </c>
    </row>
    <row r="29" spans="2:5" ht="12.75">
      <c r="B29" s="57"/>
      <c r="C29" s="122"/>
      <c r="E29" s="114"/>
    </row>
    <row r="30" spans="1:5" ht="12.75">
      <c r="A30" s="39" t="s">
        <v>234</v>
      </c>
      <c r="B30" s="66">
        <v>-6071</v>
      </c>
      <c r="C30" s="121">
        <v>-2522</v>
      </c>
      <c r="D30" s="44">
        <v>-12621</v>
      </c>
      <c r="E30" s="44">
        <v>-6503</v>
      </c>
    </row>
    <row r="31" spans="2:5" ht="12.75">
      <c r="B31" s="74"/>
      <c r="C31" s="123"/>
      <c r="D31" s="42"/>
      <c r="E31" s="127"/>
    </row>
    <row r="32" spans="1:5" ht="12.75">
      <c r="A32" s="39" t="s">
        <v>235</v>
      </c>
      <c r="B32" s="66">
        <f>SUM(B28:B30)</f>
        <v>14308</v>
      </c>
      <c r="C32" s="121">
        <f>SUM(C28:C30)</f>
        <v>5479</v>
      </c>
      <c r="D32" s="66">
        <f>SUM(D28:D30)</f>
        <v>34711</v>
      </c>
      <c r="E32" s="121">
        <f>SUM(E28:E30)</f>
        <v>16051</v>
      </c>
    </row>
    <row r="33" spans="2:5" ht="12.75">
      <c r="B33" s="66"/>
      <c r="C33" s="121"/>
      <c r="D33" s="66"/>
      <c r="E33" s="121"/>
    </row>
    <row r="34" spans="1:5" ht="12.75">
      <c r="A34" s="39" t="s">
        <v>191</v>
      </c>
      <c r="B34" s="66">
        <v>-64</v>
      </c>
      <c r="C34" s="66">
        <v>-96</v>
      </c>
      <c r="D34" s="66">
        <v>-126</v>
      </c>
      <c r="E34" s="66">
        <v>-158</v>
      </c>
    </row>
    <row r="35" spans="2:5" ht="12.75">
      <c r="B35" s="66"/>
      <c r="C35" s="121"/>
      <c r="D35" s="66"/>
      <c r="E35" s="121"/>
    </row>
    <row r="36" spans="1:5" ht="13.5" thickBot="1">
      <c r="A36" s="39" t="s">
        <v>192</v>
      </c>
      <c r="B36" s="75">
        <f>+B32+B34</f>
        <v>14244</v>
      </c>
      <c r="C36" s="125">
        <f>+C32+C34</f>
        <v>5383</v>
      </c>
      <c r="D36" s="75">
        <f>+D32+D34</f>
        <v>34585</v>
      </c>
      <c r="E36" s="125">
        <f>+E32+E34</f>
        <v>15893</v>
      </c>
    </row>
    <row r="37" ht="13.5" thickTop="1">
      <c r="B37" s="57"/>
    </row>
    <row r="38" spans="1:2" ht="12.75">
      <c r="A38" s="39" t="s">
        <v>148</v>
      </c>
      <c r="B38" s="57"/>
    </row>
    <row r="39" spans="1:5" ht="12.75">
      <c r="A39" s="39" t="s">
        <v>149</v>
      </c>
      <c r="B39" s="57">
        <f>+B36</f>
        <v>14244</v>
      </c>
      <c r="C39" s="69">
        <f>+C36</f>
        <v>5383</v>
      </c>
      <c r="D39" s="39">
        <f>+D36</f>
        <v>34585</v>
      </c>
      <c r="E39" s="69">
        <f>+E36</f>
        <v>15893</v>
      </c>
    </row>
    <row r="40" spans="2:5" ht="12.75">
      <c r="B40" s="57"/>
      <c r="C40" s="57"/>
      <c r="E40" s="57"/>
    </row>
    <row r="41" spans="1:5" ht="12.75">
      <c r="A41" s="39" t="s">
        <v>8</v>
      </c>
      <c r="B41" s="57">
        <v>0</v>
      </c>
      <c r="C41" s="69">
        <v>0</v>
      </c>
      <c r="D41" s="67">
        <v>0</v>
      </c>
      <c r="E41" s="69">
        <v>0</v>
      </c>
    </row>
    <row r="42" ht="12.75">
      <c r="B42" s="57"/>
    </row>
    <row r="43" spans="1:5" ht="13.5" thickBot="1">
      <c r="A43" s="39" t="s">
        <v>150</v>
      </c>
      <c r="B43" s="75">
        <f>SUM(B39:B41)</f>
        <v>14244</v>
      </c>
      <c r="C43" s="75">
        <f>SUM(C39:C41)</f>
        <v>5383</v>
      </c>
      <c r="D43" s="43">
        <f>SUM(D39:D41)</f>
        <v>34585</v>
      </c>
      <c r="E43" s="75">
        <f>SUM(E39:E41)</f>
        <v>15893</v>
      </c>
    </row>
    <row r="44" ht="13.5" thickTop="1"/>
    <row r="45" ht="12.75">
      <c r="A45" s="39" t="s">
        <v>187</v>
      </c>
    </row>
    <row r="47" spans="1:5" ht="12.75">
      <c r="A47" s="39" t="s">
        <v>199</v>
      </c>
      <c r="B47" s="80">
        <v>4.6</v>
      </c>
      <c r="C47" s="80">
        <v>1.76</v>
      </c>
      <c r="D47" s="80">
        <v>11.16</v>
      </c>
      <c r="E47" s="80">
        <v>5.16</v>
      </c>
    </row>
    <row r="48" spans="1:5" ht="12.75">
      <c r="A48" s="114" t="s">
        <v>262</v>
      </c>
      <c r="B48" s="80">
        <v>-0.02</v>
      </c>
      <c r="C48" s="80">
        <v>-0.03</v>
      </c>
      <c r="D48" s="80">
        <v>-0.04</v>
      </c>
      <c r="E48" s="80">
        <v>-0.05</v>
      </c>
    </row>
    <row r="49" spans="1:5" ht="12.75">
      <c r="A49" s="39" t="s">
        <v>190</v>
      </c>
      <c r="B49" s="80">
        <v>4.58</v>
      </c>
      <c r="C49" s="80">
        <v>1.73</v>
      </c>
      <c r="D49" s="80">
        <v>11.12</v>
      </c>
      <c r="E49" s="80">
        <v>5.11</v>
      </c>
    </row>
    <row r="50" spans="2:5" ht="12.75">
      <c r="B50" s="13"/>
      <c r="C50" s="76"/>
      <c r="D50" s="13"/>
      <c r="E50" s="76"/>
    </row>
    <row r="51" spans="1:5" ht="12.75">
      <c r="A51" s="39" t="s">
        <v>200</v>
      </c>
      <c r="B51" s="80">
        <v>4.589999999999999</v>
      </c>
      <c r="C51" s="80">
        <v>1.76</v>
      </c>
      <c r="D51" s="80">
        <v>11.13</v>
      </c>
      <c r="E51" s="80">
        <v>5.16</v>
      </c>
    </row>
    <row r="52" spans="1:5" ht="12.75">
      <c r="A52" s="114" t="s">
        <v>263</v>
      </c>
      <c r="B52" s="80">
        <v>-0.02</v>
      </c>
      <c r="C52" s="80">
        <v>-0.03</v>
      </c>
      <c r="D52" s="80">
        <v>-0.04</v>
      </c>
      <c r="E52" s="80">
        <v>-0.05</v>
      </c>
    </row>
    <row r="53" spans="1:5" ht="12.75">
      <c r="A53" s="1" t="s">
        <v>189</v>
      </c>
      <c r="B53" s="80">
        <v>4.569999999999999</v>
      </c>
      <c r="C53" s="80">
        <v>1.73</v>
      </c>
      <c r="D53" s="80">
        <v>11.09</v>
      </c>
      <c r="E53" s="80">
        <v>5.11</v>
      </c>
    </row>
    <row r="59" spans="1:4" ht="12.75">
      <c r="A59" s="34" t="s">
        <v>179</v>
      </c>
      <c r="B59" s="1"/>
      <c r="C59" s="1"/>
      <c r="D59" s="1"/>
    </row>
    <row r="60" spans="1:4" ht="12.75">
      <c r="A60" s="106" t="s">
        <v>281</v>
      </c>
      <c r="B60" s="1"/>
      <c r="C60" s="1"/>
      <c r="D60" s="1"/>
    </row>
    <row r="61" spans="1:4" ht="12.75">
      <c r="A61" s="1" t="s">
        <v>137</v>
      </c>
      <c r="B61" s="1"/>
      <c r="C61" s="1"/>
      <c r="D61" s="1"/>
    </row>
  </sheetData>
  <sheetProtection/>
  <mergeCells count="5">
    <mergeCell ref="A2:E2"/>
    <mergeCell ref="A1:E1"/>
    <mergeCell ref="A3:E3"/>
    <mergeCell ref="D9:E9"/>
    <mergeCell ref="B9:C9"/>
  </mergeCells>
  <printOptions/>
  <pageMargins left="0.75" right="0.35" top="0.53" bottom="0.54" header="0.5" footer="0.5"/>
  <pageSetup horizontalDpi="300" verticalDpi="300" orientation="portrait" scale="84" r:id="rId1"/>
  <rowBreaks count="1" manualBreakCount="1">
    <brk id="6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1243"/>
  <sheetViews>
    <sheetView zoomScaleSheetLayoutView="75" zoomScalePageLayoutView="0" workbookViewId="0" topLeftCell="A1">
      <selection activeCell="A9" sqref="A9"/>
    </sheetView>
  </sheetViews>
  <sheetFormatPr defaultColWidth="9.7109375" defaultRowHeight="12.75"/>
  <cols>
    <col min="1" max="1" width="4.7109375" style="1" customWidth="1"/>
    <col min="2" max="2" width="14.140625" style="1" customWidth="1"/>
    <col min="3" max="3" width="10.7109375" style="1" customWidth="1"/>
    <col min="4" max="4" width="11.8515625" style="1" customWidth="1"/>
    <col min="5" max="5" width="5.140625" style="1" customWidth="1"/>
    <col min="6" max="6" width="20.00390625" style="1" bestFit="1" customWidth="1"/>
    <col min="7" max="7" width="4.8515625" style="1" customWidth="1"/>
    <col min="8" max="8" width="20.7109375" style="1" customWidth="1"/>
    <col min="9" max="9" width="13.57421875" style="1" customWidth="1"/>
    <col min="10" max="10" width="10.140625" style="1" customWidth="1"/>
    <col min="11" max="16384" width="9.7109375" style="1" customWidth="1"/>
  </cols>
  <sheetData>
    <row r="1" spans="1:11" ht="12" customHeight="1">
      <c r="A1" s="162" t="s">
        <v>10</v>
      </c>
      <c r="B1" s="162"/>
      <c r="C1" s="162"/>
      <c r="D1" s="162"/>
      <c r="E1" s="162"/>
      <c r="F1" s="162"/>
      <c r="G1" s="162"/>
      <c r="H1" s="162"/>
      <c r="I1" s="14"/>
      <c r="J1" s="14"/>
      <c r="K1" s="14"/>
    </row>
    <row r="2" spans="1:11" ht="12" customHeight="1">
      <c r="A2" s="162" t="s">
        <v>11</v>
      </c>
      <c r="B2" s="162"/>
      <c r="C2" s="162"/>
      <c r="D2" s="162"/>
      <c r="E2" s="162"/>
      <c r="F2" s="162"/>
      <c r="G2" s="162"/>
      <c r="H2" s="162"/>
      <c r="I2" s="14"/>
      <c r="J2" s="3"/>
      <c r="K2" s="3"/>
    </row>
    <row r="3" spans="1:11" ht="12" customHeight="1">
      <c r="A3" s="162" t="s">
        <v>12</v>
      </c>
      <c r="B3" s="162"/>
      <c r="C3" s="162"/>
      <c r="D3" s="162"/>
      <c r="E3" s="162"/>
      <c r="F3" s="162"/>
      <c r="G3" s="162"/>
      <c r="H3" s="162"/>
      <c r="I3" s="14"/>
      <c r="J3" s="3"/>
      <c r="K3" s="3"/>
    </row>
    <row r="4" spans="1:8" ht="12" customHeight="1">
      <c r="A4" s="7"/>
      <c r="H4" s="15"/>
    </row>
    <row r="5" spans="2:8" ht="12.75">
      <c r="B5" s="7" t="s">
        <v>176</v>
      </c>
      <c r="F5" s="12"/>
      <c r="G5" s="12"/>
      <c r="H5" s="12"/>
    </row>
    <row r="6" spans="1:8" ht="12" customHeight="1">
      <c r="A6" s="4"/>
      <c r="B6" s="55" t="s">
        <v>333</v>
      </c>
      <c r="C6" s="4"/>
      <c r="D6" s="4"/>
      <c r="F6" s="31" t="s">
        <v>83</v>
      </c>
      <c r="G6" s="12"/>
      <c r="H6" s="31" t="s">
        <v>72</v>
      </c>
    </row>
    <row r="7" spans="1:8" ht="12" customHeight="1">
      <c r="A7" s="4"/>
      <c r="B7" s="4"/>
      <c r="C7" s="4"/>
      <c r="D7" s="4"/>
      <c r="E7" s="19"/>
      <c r="F7" s="31" t="s">
        <v>73</v>
      </c>
      <c r="G7" s="32"/>
      <c r="H7" s="31" t="s">
        <v>258</v>
      </c>
    </row>
    <row r="8" spans="1:8" ht="12.75">
      <c r="A8" s="4"/>
      <c r="B8" s="4"/>
      <c r="C8" s="4"/>
      <c r="D8" s="4"/>
      <c r="E8" s="19"/>
      <c r="F8" s="65" t="s">
        <v>332</v>
      </c>
      <c r="G8" s="32"/>
      <c r="H8" s="65" t="s">
        <v>273</v>
      </c>
    </row>
    <row r="9" spans="1:8" ht="12.75">
      <c r="A9" s="4"/>
      <c r="B9" s="4"/>
      <c r="C9" s="4"/>
      <c r="D9" s="4"/>
      <c r="E9" s="19"/>
      <c r="F9" s="31" t="s">
        <v>0</v>
      </c>
      <c r="G9" s="32"/>
      <c r="H9" s="31" t="s">
        <v>0</v>
      </c>
    </row>
    <row r="10" spans="1:8" ht="12" customHeight="1">
      <c r="A10" s="4"/>
      <c r="B10" s="4"/>
      <c r="C10" s="4"/>
      <c r="D10" s="4"/>
      <c r="F10" s="63" t="s">
        <v>186</v>
      </c>
      <c r="G10" s="12"/>
      <c r="H10" s="63" t="s">
        <v>259</v>
      </c>
    </row>
    <row r="11" spans="1:8" ht="12" customHeight="1">
      <c r="A11" s="4"/>
      <c r="B11" s="30" t="s">
        <v>209</v>
      </c>
      <c r="C11" s="4"/>
      <c r="D11" s="4"/>
      <c r="F11" s="63"/>
      <c r="G11" s="12"/>
      <c r="H11" s="63"/>
    </row>
    <row r="12" spans="1:8" ht="12" customHeight="1">
      <c r="A12" s="4"/>
      <c r="B12" s="4"/>
      <c r="C12" s="4"/>
      <c r="D12" s="4"/>
      <c r="F12" s="63"/>
      <c r="G12" s="12"/>
      <c r="H12" s="63"/>
    </row>
    <row r="13" spans="1:4" ht="12" customHeight="1">
      <c r="A13" s="4"/>
      <c r="B13" s="30" t="s">
        <v>147</v>
      </c>
      <c r="C13" s="4"/>
      <c r="D13" s="4"/>
    </row>
    <row r="14" spans="1:4" ht="12" customHeight="1">
      <c r="A14" s="4"/>
      <c r="B14" s="4"/>
      <c r="C14" s="4"/>
      <c r="D14" s="4"/>
    </row>
    <row r="15" spans="2:9" ht="12.75" customHeight="1">
      <c r="B15" s="2" t="s">
        <v>138</v>
      </c>
      <c r="C15" s="4"/>
      <c r="D15" s="4"/>
      <c r="F15" s="1">
        <v>111530</v>
      </c>
      <c r="H15" s="1">
        <v>115729</v>
      </c>
      <c r="I15" s="4"/>
    </row>
    <row r="16" spans="2:9" ht="12.75" customHeight="1">
      <c r="B16" s="2" t="s">
        <v>204</v>
      </c>
      <c r="C16" s="4"/>
      <c r="D16" s="4"/>
      <c r="F16" s="1">
        <v>7890</v>
      </c>
      <c r="H16" s="1">
        <v>5979</v>
      </c>
      <c r="I16" s="4"/>
    </row>
    <row r="17" spans="2:9" ht="12.75" customHeight="1">
      <c r="B17" s="16" t="s">
        <v>139</v>
      </c>
      <c r="C17" s="4"/>
      <c r="D17" s="4"/>
      <c r="F17" s="1">
        <v>68787</v>
      </c>
      <c r="H17" s="1">
        <v>59199</v>
      </c>
      <c r="I17" s="4"/>
    </row>
    <row r="18" spans="2:9" ht="12.75" customHeight="1">
      <c r="B18" s="2" t="s">
        <v>140</v>
      </c>
      <c r="C18" s="11"/>
      <c r="F18" s="1">
        <v>126680</v>
      </c>
      <c r="H18" s="1">
        <v>126680</v>
      </c>
      <c r="I18" s="4"/>
    </row>
    <row r="19" spans="2:9" ht="12.75">
      <c r="B19" s="2" t="s">
        <v>141</v>
      </c>
      <c r="C19" s="4"/>
      <c r="D19" s="4"/>
      <c r="F19" s="1">
        <v>4826</v>
      </c>
      <c r="H19" s="1">
        <v>4749</v>
      </c>
      <c r="I19" s="4"/>
    </row>
    <row r="20" spans="2:9" ht="12.75">
      <c r="B20" s="105" t="s">
        <v>257</v>
      </c>
      <c r="C20" s="4"/>
      <c r="D20" s="4"/>
      <c r="F20" s="8">
        <v>0</v>
      </c>
      <c r="H20" s="58">
        <v>0</v>
      </c>
      <c r="I20" s="4"/>
    </row>
    <row r="21" spans="2:9" ht="12.75">
      <c r="B21" s="21" t="s">
        <v>142</v>
      </c>
      <c r="C21" s="4"/>
      <c r="D21" s="4"/>
      <c r="F21" s="1">
        <v>17448</v>
      </c>
      <c r="H21" s="1">
        <v>17444</v>
      </c>
      <c r="I21" s="4"/>
    </row>
    <row r="22" spans="2:9" ht="12.75">
      <c r="B22" s="2" t="s">
        <v>213</v>
      </c>
      <c r="C22" s="4"/>
      <c r="D22" s="4"/>
      <c r="F22" s="1">
        <v>11665</v>
      </c>
      <c r="H22" s="1">
        <v>12195</v>
      </c>
      <c r="I22" s="4"/>
    </row>
    <row r="23" spans="2:9" ht="12.75">
      <c r="B23" s="2"/>
      <c r="C23" s="10"/>
      <c r="D23" s="4"/>
      <c r="F23" s="28">
        <f>SUM(F15:F22)</f>
        <v>348826</v>
      </c>
      <c r="H23" s="28">
        <f>SUM(H15:H22)</f>
        <v>341975</v>
      </c>
      <c r="I23" s="4"/>
    </row>
    <row r="24" ht="12" customHeight="1"/>
    <row r="25" spans="2:8" ht="12" customHeight="1">
      <c r="B25" s="7" t="s">
        <v>6</v>
      </c>
      <c r="F25" s="12"/>
      <c r="G25" s="12"/>
      <c r="H25" s="12"/>
    </row>
    <row r="26" spans="2:8" ht="12" customHeight="1">
      <c r="B26" s="2"/>
      <c r="F26" s="12"/>
      <c r="G26" s="12"/>
      <c r="H26" s="12"/>
    </row>
    <row r="27" spans="2:8" ht="12" customHeight="1">
      <c r="B27" s="1" t="s">
        <v>212</v>
      </c>
      <c r="C27" s="11"/>
      <c r="F27" s="12">
        <v>393093</v>
      </c>
      <c r="G27" s="12"/>
      <c r="H27" s="12">
        <v>410857</v>
      </c>
    </row>
    <row r="28" spans="2:8" ht="12" customHeight="1">
      <c r="B28" s="2" t="s">
        <v>20</v>
      </c>
      <c r="C28" s="9"/>
      <c r="F28" s="12">
        <v>61513</v>
      </c>
      <c r="G28" s="12"/>
      <c r="H28" s="12">
        <v>80431</v>
      </c>
    </row>
    <row r="29" spans="2:8" ht="12" customHeight="1">
      <c r="B29" s="2" t="s">
        <v>25</v>
      </c>
      <c r="C29" s="9"/>
      <c r="F29" s="12">
        <v>74645</v>
      </c>
      <c r="G29" s="12"/>
      <c r="H29" s="12">
        <v>60104</v>
      </c>
    </row>
    <row r="30" spans="2:8" ht="12" customHeight="1">
      <c r="B30" s="2" t="s">
        <v>205</v>
      </c>
      <c r="C30" s="9"/>
      <c r="F30" s="12">
        <v>4015</v>
      </c>
      <c r="G30" s="12"/>
      <c r="H30" s="12">
        <v>6669</v>
      </c>
    </row>
    <row r="31" spans="2:8" ht="12.75">
      <c r="B31" s="2" t="s">
        <v>143</v>
      </c>
      <c r="C31" s="9"/>
      <c r="F31" s="33">
        <v>61899</v>
      </c>
      <c r="G31" s="12"/>
      <c r="H31" s="33">
        <v>30304</v>
      </c>
    </row>
    <row r="32" spans="2:8" ht="12.75">
      <c r="B32" s="2"/>
      <c r="C32" s="9"/>
      <c r="F32" s="82">
        <f>SUM(F27:F31)</f>
        <v>595165</v>
      </c>
      <c r="G32" s="12"/>
      <c r="H32" s="82">
        <f>SUM(H27:H31)</f>
        <v>588365</v>
      </c>
    </row>
    <row r="33" spans="2:8" ht="12.75">
      <c r="B33" s="2" t="s">
        <v>203</v>
      </c>
      <c r="C33" s="9"/>
      <c r="F33" s="138">
        <v>0</v>
      </c>
      <c r="G33" s="12"/>
      <c r="H33" s="33">
        <v>5384</v>
      </c>
    </row>
    <row r="34" spans="6:8" ht="12" customHeight="1">
      <c r="F34" s="33">
        <f>+F32+F33</f>
        <v>595165</v>
      </c>
      <c r="G34" s="12"/>
      <c r="H34" s="33">
        <f>+H32+H33</f>
        <v>593749</v>
      </c>
    </row>
    <row r="35" spans="6:8" ht="12" customHeight="1">
      <c r="F35" s="12"/>
      <c r="G35" s="12"/>
      <c r="H35" s="12"/>
    </row>
    <row r="36" spans="2:8" ht="12" customHeight="1" thickBot="1">
      <c r="B36" s="19" t="s">
        <v>206</v>
      </c>
      <c r="F36" s="83">
        <f>+F34+F23</f>
        <v>943991</v>
      </c>
      <c r="G36" s="12"/>
      <c r="H36" s="83">
        <f>+H34+H23</f>
        <v>935724</v>
      </c>
    </row>
    <row r="37" spans="6:8" ht="12" customHeight="1" thickTop="1">
      <c r="F37" s="12"/>
      <c r="G37" s="12"/>
      <c r="H37" s="12"/>
    </row>
    <row r="38" spans="2:8" ht="12" customHeight="1">
      <c r="B38" s="19" t="s">
        <v>207</v>
      </c>
      <c r="F38" s="12"/>
      <c r="G38" s="12"/>
      <c r="H38" s="12"/>
    </row>
    <row r="39" spans="6:8" ht="12" customHeight="1">
      <c r="F39" s="12"/>
      <c r="G39" s="12"/>
      <c r="H39" s="12"/>
    </row>
    <row r="40" spans="2:8" ht="12.75">
      <c r="B40" s="2" t="s">
        <v>227</v>
      </c>
      <c r="E40" s="12"/>
      <c r="F40" s="12">
        <v>322219</v>
      </c>
      <c r="G40" s="12"/>
      <c r="H40" s="12">
        <v>321067</v>
      </c>
    </row>
    <row r="41" spans="2:8" ht="12.75">
      <c r="B41" s="2" t="s">
        <v>23</v>
      </c>
      <c r="E41" s="12"/>
      <c r="F41" s="12">
        <v>433015</v>
      </c>
      <c r="G41" s="12"/>
      <c r="H41" s="12">
        <v>409054</v>
      </c>
    </row>
    <row r="42" spans="2:8" ht="12.75">
      <c r="B42" s="2" t="s">
        <v>99</v>
      </c>
      <c r="C42" s="9"/>
      <c r="E42" s="12"/>
      <c r="F42" s="33">
        <v>-17095</v>
      </c>
      <c r="G42" s="12"/>
      <c r="H42" s="33">
        <v>-16159</v>
      </c>
    </row>
    <row r="43" spans="2:8" ht="12.75">
      <c r="B43" s="1" t="s">
        <v>210</v>
      </c>
      <c r="C43" s="9"/>
      <c r="E43" s="12"/>
      <c r="F43" s="28">
        <f>SUM(F40:F42)</f>
        <v>738139</v>
      </c>
      <c r="G43" s="12"/>
      <c r="H43" s="28">
        <f>SUM(H40:H42)</f>
        <v>713962</v>
      </c>
    </row>
    <row r="44" spans="2:8" ht="12.75" hidden="1">
      <c r="B44" s="2" t="s">
        <v>144</v>
      </c>
      <c r="C44" s="2"/>
      <c r="F44" s="68">
        <v>0</v>
      </c>
      <c r="H44" s="8">
        <v>0</v>
      </c>
    </row>
    <row r="45" spans="2:8" ht="12.75">
      <c r="B45" s="2"/>
      <c r="C45" s="2"/>
      <c r="F45" s="68"/>
      <c r="H45" s="8"/>
    </row>
    <row r="46" spans="2:8" ht="12.75">
      <c r="B46" s="7" t="s">
        <v>228</v>
      </c>
      <c r="C46" s="2"/>
      <c r="F46" s="68"/>
      <c r="H46" s="8"/>
    </row>
    <row r="47" spans="2:8" ht="12.75">
      <c r="B47" s="2"/>
      <c r="C47" s="2"/>
      <c r="F47" s="68"/>
      <c r="H47" s="8"/>
    </row>
    <row r="48" spans="2:8" ht="12.75">
      <c r="B48" s="2" t="s">
        <v>214</v>
      </c>
      <c r="C48" s="2"/>
      <c r="F48" s="12">
        <v>29</v>
      </c>
      <c r="G48" s="12"/>
      <c r="H48" s="12">
        <v>29</v>
      </c>
    </row>
    <row r="49" spans="2:8" ht="12.75">
      <c r="B49" s="2" t="s">
        <v>215</v>
      </c>
      <c r="F49" s="12">
        <v>52496</v>
      </c>
      <c r="G49" s="12"/>
      <c r="H49" s="12">
        <v>48734</v>
      </c>
    </row>
    <row r="50" spans="2:8" ht="12.75">
      <c r="B50" s="2" t="s">
        <v>146</v>
      </c>
      <c r="F50" s="12">
        <v>31649</v>
      </c>
      <c r="G50" s="12"/>
      <c r="H50" s="12">
        <v>32470</v>
      </c>
    </row>
    <row r="51" spans="2:8" ht="12.75">
      <c r="B51" s="105" t="s">
        <v>274</v>
      </c>
      <c r="F51" s="133">
        <v>3291</v>
      </c>
      <c r="G51" s="12"/>
      <c r="H51" s="12">
        <v>1983</v>
      </c>
    </row>
    <row r="52" spans="2:8" ht="12.75">
      <c r="B52" s="2"/>
      <c r="F52" s="28">
        <f>SUM(F48:F51)</f>
        <v>87465</v>
      </c>
      <c r="G52" s="12"/>
      <c r="H52" s="28">
        <f>SUM(H48:H51)</f>
        <v>83216</v>
      </c>
    </row>
    <row r="53" spans="2:8" ht="12.75">
      <c r="B53" s="2"/>
      <c r="C53" s="2"/>
      <c r="F53" s="68"/>
      <c r="H53" s="8"/>
    </row>
    <row r="54" spans="2:8" ht="12.75">
      <c r="B54" s="7" t="s">
        <v>7</v>
      </c>
      <c r="F54" s="12"/>
      <c r="G54" s="12"/>
      <c r="H54" s="12"/>
    </row>
    <row r="55" spans="2:8" ht="12.75">
      <c r="B55" s="2"/>
      <c r="F55" s="12"/>
      <c r="G55" s="12"/>
      <c r="H55" s="12"/>
    </row>
    <row r="56" spans="2:8" ht="12.75">
      <c r="B56" s="2" t="s">
        <v>214</v>
      </c>
      <c r="F56" s="129">
        <v>4</v>
      </c>
      <c r="G56" s="12"/>
      <c r="H56" s="129">
        <v>4</v>
      </c>
    </row>
    <row r="57" spans="2:8" ht="12.75">
      <c r="B57" s="2" t="s">
        <v>215</v>
      </c>
      <c r="C57" s="9"/>
      <c r="F57" s="12">
        <v>8625</v>
      </c>
      <c r="G57" s="12"/>
      <c r="H57" s="12">
        <v>50146</v>
      </c>
    </row>
    <row r="58" spans="2:8" ht="12.75">
      <c r="B58" s="2" t="s">
        <v>24</v>
      </c>
      <c r="C58" s="9"/>
      <c r="F58" s="12">
        <v>101879</v>
      </c>
      <c r="G58" s="12"/>
      <c r="H58" s="12">
        <v>84960</v>
      </c>
    </row>
    <row r="59" spans="2:8" ht="12.75">
      <c r="B59" s="2" t="s">
        <v>216</v>
      </c>
      <c r="C59" s="9"/>
      <c r="F59" s="12">
        <v>7879</v>
      </c>
      <c r="G59" s="12"/>
      <c r="H59" s="12">
        <v>3436</v>
      </c>
    </row>
    <row r="60" spans="3:8" ht="12.75">
      <c r="C60" s="2"/>
      <c r="F60" s="28">
        <f>SUM(F56:F59)</f>
        <v>118387</v>
      </c>
      <c r="G60" s="12"/>
      <c r="H60" s="28">
        <f>SUM(H56:H59)</f>
        <v>138546</v>
      </c>
    </row>
    <row r="61" spans="2:8" ht="12.75">
      <c r="B61" s="1" t="s">
        <v>208</v>
      </c>
      <c r="C61" s="2"/>
      <c r="F61" s="28">
        <f>+F52+F60</f>
        <v>205852</v>
      </c>
      <c r="G61" s="12"/>
      <c r="H61" s="28">
        <f>+H52+H60</f>
        <v>221762</v>
      </c>
    </row>
    <row r="62" spans="3:8" ht="12.75">
      <c r="C62" s="2"/>
      <c r="F62" s="12"/>
      <c r="G62" s="12"/>
      <c r="H62" s="12"/>
    </row>
    <row r="63" spans="2:8" ht="13.5" thickBot="1">
      <c r="B63" s="19" t="s">
        <v>211</v>
      </c>
      <c r="F63" s="83">
        <f>+F43+F61</f>
        <v>943991</v>
      </c>
      <c r="H63" s="83">
        <f>+H43+H61</f>
        <v>935724</v>
      </c>
    </row>
    <row r="64" ht="13.5" thickTop="1"/>
    <row r="65" spans="2:8" ht="13.5" customHeight="1">
      <c r="B65" s="2"/>
      <c r="F65" s="12"/>
      <c r="G65" s="12"/>
      <c r="H65" s="12"/>
    </row>
    <row r="66" spans="2:8" ht="13.5" customHeight="1">
      <c r="B66" s="2"/>
      <c r="F66" s="12"/>
      <c r="H66" s="12"/>
    </row>
    <row r="67" spans="2:8" ht="13.5" customHeight="1">
      <c r="B67" s="34" t="s">
        <v>180</v>
      </c>
      <c r="C67" s="12"/>
      <c r="D67" s="12"/>
      <c r="E67" s="12"/>
      <c r="F67" s="13"/>
      <c r="G67" s="12"/>
      <c r="H67" s="13"/>
    </row>
    <row r="68" ht="12" customHeight="1">
      <c r="B68" s="106" t="s">
        <v>280</v>
      </c>
    </row>
    <row r="69" ht="12" customHeight="1">
      <c r="B69" s="1" t="s">
        <v>135</v>
      </c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spans="1:2" ht="12" customHeight="1">
      <c r="A104" s="2"/>
      <c r="B104" s="21"/>
    </row>
    <row r="105" ht="12" customHeight="1">
      <c r="B105" s="21"/>
    </row>
    <row r="106" ht="12" customHeight="1"/>
    <row r="107" spans="1:2" ht="12" customHeight="1">
      <c r="A107" s="2"/>
      <c r="B107" s="2"/>
    </row>
    <row r="108" ht="12" customHeight="1">
      <c r="A108" s="2"/>
    </row>
    <row r="109" spans="1:2" ht="12" customHeight="1">
      <c r="A109" s="2"/>
      <c r="B109" s="2"/>
    </row>
    <row r="110" ht="12" customHeight="1"/>
    <row r="111" spans="1:2" ht="12" customHeight="1">
      <c r="A111" s="2"/>
      <c r="B111" s="2"/>
    </row>
    <row r="112" ht="12" customHeight="1"/>
    <row r="113" ht="12" customHeight="1">
      <c r="F113" s="5"/>
    </row>
    <row r="114" ht="12" customHeight="1"/>
    <row r="115" spans="2:6" ht="12" customHeight="1">
      <c r="B115" s="2"/>
      <c r="F115" s="6"/>
    </row>
    <row r="116" spans="2:6" ht="12" customHeight="1">
      <c r="B116" s="2"/>
      <c r="F116" s="6"/>
    </row>
    <row r="117" spans="2:6" ht="12" customHeight="1">
      <c r="B117" s="2"/>
      <c r="F117" s="20"/>
    </row>
    <row r="118" ht="12" customHeight="1"/>
    <row r="119" ht="12" customHeight="1">
      <c r="F119" s="6"/>
    </row>
    <row r="120" ht="12" customHeight="1"/>
    <row r="121" ht="12" customHeight="1"/>
    <row r="122" spans="1:2" ht="12" customHeight="1">
      <c r="A122" s="2"/>
      <c r="B122" s="2"/>
    </row>
    <row r="123" ht="12" customHeight="1"/>
    <row r="124" spans="1:2" ht="12" customHeight="1">
      <c r="A124" s="2"/>
      <c r="B124" s="2"/>
    </row>
    <row r="125" ht="12" customHeight="1"/>
    <row r="126" ht="12" customHeight="1">
      <c r="F126" s="5"/>
    </row>
    <row r="127" ht="12" customHeight="1"/>
    <row r="128" spans="2:6" ht="12" customHeight="1">
      <c r="B128" s="2"/>
      <c r="F128" s="6"/>
    </row>
    <row r="129" ht="12" customHeight="1"/>
    <row r="130" spans="1:2" ht="12" customHeight="1">
      <c r="A130" s="2"/>
      <c r="B130" s="21"/>
    </row>
    <row r="131" ht="12" customHeight="1">
      <c r="B131" s="21"/>
    </row>
    <row r="132" ht="12" customHeight="1"/>
    <row r="133" ht="12" customHeight="1">
      <c r="F133" s="5"/>
    </row>
    <row r="134" ht="12" customHeight="1"/>
    <row r="135" ht="12" customHeight="1">
      <c r="B135" s="2"/>
    </row>
    <row r="136" ht="12" customHeight="1"/>
    <row r="137" ht="12" customHeight="1">
      <c r="B137" s="2"/>
    </row>
    <row r="138" ht="12" customHeight="1"/>
    <row r="139" ht="12" customHeight="1">
      <c r="B139" s="2"/>
    </row>
    <row r="140" ht="12" customHeight="1"/>
    <row r="141" spans="1:2" ht="12" customHeight="1">
      <c r="A141" s="2"/>
      <c r="B141" s="21"/>
    </row>
    <row r="142" ht="12" customHeight="1">
      <c r="B142" s="21"/>
    </row>
    <row r="143" ht="12" customHeight="1">
      <c r="B143" s="21"/>
    </row>
    <row r="144" ht="12" customHeight="1"/>
    <row r="145" spans="1:2" ht="12" customHeight="1">
      <c r="A145" s="2"/>
      <c r="B145" s="21"/>
    </row>
    <row r="146" ht="12" customHeight="1">
      <c r="B146" s="21"/>
    </row>
    <row r="147" ht="12" customHeight="1"/>
    <row r="148" spans="1:2" ht="12" customHeight="1">
      <c r="A148" s="2"/>
      <c r="B148" s="2"/>
    </row>
    <row r="149" ht="12" customHeight="1"/>
    <row r="150" spans="1:2" ht="12" customHeight="1">
      <c r="A150" s="2"/>
      <c r="B150" s="21"/>
    </row>
    <row r="151" ht="12" customHeight="1">
      <c r="B151" s="21"/>
    </row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spans="1:2" ht="12" customHeight="1">
      <c r="A161" s="2"/>
      <c r="B161" s="2"/>
    </row>
    <row r="162" ht="12" customHeight="1"/>
    <row r="163" ht="12" customHeight="1">
      <c r="F163" s="5"/>
    </row>
    <row r="164" ht="12" customHeight="1"/>
    <row r="165" ht="12" customHeight="1">
      <c r="B165" s="2"/>
    </row>
    <row r="166" spans="3:6" ht="12" customHeight="1">
      <c r="C166" s="2"/>
      <c r="F166" s="6"/>
    </row>
    <row r="167" spans="3:6" ht="12" customHeight="1">
      <c r="C167" s="2"/>
      <c r="F167" s="6"/>
    </row>
    <row r="168" ht="12" customHeight="1"/>
    <row r="169" ht="12" customHeight="1">
      <c r="F169" s="6"/>
    </row>
    <row r="170" ht="12" customHeight="1"/>
    <row r="171" spans="1:2" ht="12" customHeight="1">
      <c r="A171" s="2"/>
      <c r="B171" s="2"/>
    </row>
    <row r="172" ht="12" customHeight="1"/>
    <row r="173" spans="1:2" ht="12" customHeight="1">
      <c r="A173" s="2"/>
      <c r="B173" s="2"/>
    </row>
    <row r="174" ht="12" customHeight="1"/>
    <row r="175" spans="1:2" ht="12" customHeight="1">
      <c r="A175" s="2"/>
      <c r="B175" s="2"/>
    </row>
    <row r="176" ht="12" customHeight="1"/>
    <row r="177" spans="1:2" ht="12" customHeight="1">
      <c r="A177" s="2"/>
      <c r="B177" s="2"/>
    </row>
    <row r="178" ht="12" customHeight="1"/>
    <row r="179" spans="1:2" ht="12" customHeight="1">
      <c r="A179" s="2"/>
      <c r="B179" s="2"/>
    </row>
    <row r="180" ht="12" customHeight="1"/>
    <row r="181" spans="1:2" ht="12" customHeight="1">
      <c r="A181" s="2"/>
      <c r="B181" s="2"/>
    </row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>
      <c r="A194" s="2"/>
    </row>
    <row r="195" ht="12" customHeight="1">
      <c r="A195" s="2"/>
    </row>
    <row r="196" ht="12" customHeight="1">
      <c r="A196" s="2"/>
    </row>
    <row r="197" ht="12" customHeight="1"/>
    <row r="198" ht="12" customHeight="1">
      <c r="A198" s="2"/>
    </row>
    <row r="199" ht="12" customHeight="1"/>
    <row r="200" spans="1:2" ht="12" customHeight="1">
      <c r="A200" s="2"/>
      <c r="B200" s="2"/>
    </row>
    <row r="201" ht="12" customHeight="1"/>
    <row r="202" spans="1:2" ht="12" customHeight="1">
      <c r="A202" s="2"/>
      <c r="B202" s="2"/>
    </row>
    <row r="203" ht="12" customHeight="1">
      <c r="B203" s="2"/>
    </row>
    <row r="204" ht="12" customHeight="1"/>
    <row r="205" spans="1:2" ht="12" customHeight="1">
      <c r="A205" s="2"/>
      <c r="B205" s="2"/>
    </row>
    <row r="206" ht="12" customHeight="1"/>
    <row r="207" spans="1:2" ht="12" customHeight="1">
      <c r="A207" s="2"/>
      <c r="B207" s="2"/>
    </row>
    <row r="208" ht="12" customHeight="1"/>
    <row r="209" ht="12" customHeight="1"/>
    <row r="210" ht="12" customHeight="1">
      <c r="A210" s="2"/>
    </row>
    <row r="211" ht="12" customHeight="1"/>
    <row r="212" ht="12" customHeight="1"/>
    <row r="213" ht="12" customHeight="1">
      <c r="A213" s="2"/>
    </row>
    <row r="214" ht="12" customHeight="1">
      <c r="A214" s="2"/>
    </row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>
      <c r="C373" s="2" t="s">
        <v>1</v>
      </c>
    </row>
    <row r="374" ht="12" customHeight="1"/>
    <row r="375" ht="12" customHeight="1">
      <c r="C375" s="2" t="s">
        <v>2</v>
      </c>
    </row>
    <row r="376" ht="12" customHeight="1"/>
    <row r="377" ht="12" customHeight="1">
      <c r="C377" s="2" t="s">
        <v>3</v>
      </c>
    </row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>
      <c r="A1230" s="2" t="s">
        <v>4</v>
      </c>
    </row>
    <row r="1231" ht="12" customHeight="1"/>
    <row r="1232" ht="12" customHeight="1">
      <c r="A1232" s="2" t="s">
        <v>1</v>
      </c>
    </row>
    <row r="1233" ht="12" customHeight="1"/>
    <row r="1234" ht="12" customHeight="1">
      <c r="A1234" s="2" t="s">
        <v>2</v>
      </c>
    </row>
    <row r="1235" ht="12" customHeight="1"/>
    <row r="1236" ht="12" customHeight="1">
      <c r="A1236" s="2" t="s">
        <v>5</v>
      </c>
    </row>
    <row r="1237" ht="12" customHeight="1">
      <c r="A1237" s="2" t="s">
        <v>4</v>
      </c>
    </row>
    <row r="1238" ht="12" customHeight="1"/>
    <row r="1239" ht="12" customHeight="1">
      <c r="A1239" s="2" t="s">
        <v>1</v>
      </c>
    </row>
    <row r="1240" ht="12" customHeight="1"/>
    <row r="1241" ht="12" customHeight="1">
      <c r="A1241" s="2" t="s">
        <v>2</v>
      </c>
    </row>
    <row r="1242" ht="12" customHeight="1"/>
    <row r="1243" ht="12" customHeight="1">
      <c r="A1243" s="2" t="s">
        <v>5</v>
      </c>
    </row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639" ht="12" customHeight="1"/>
    <row r="1641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</sheetData>
  <sheetProtection/>
  <mergeCells count="3">
    <mergeCell ref="A1:H1"/>
    <mergeCell ref="A2:H2"/>
    <mergeCell ref="A3:H3"/>
  </mergeCells>
  <printOptions/>
  <pageMargins left="0.512" right="0.512" top="0.45" bottom="0.25" header="0.31" footer="0.23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90" zoomScaleSheetLayoutView="90" zoomScalePageLayoutView="0" workbookViewId="0" topLeftCell="A1">
      <pane xSplit="1" ySplit="11" topLeftCell="B2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46" sqref="F46"/>
    </sheetView>
  </sheetViews>
  <sheetFormatPr defaultColWidth="9.140625" defaultRowHeight="12.75"/>
  <cols>
    <col min="1" max="1" width="38.421875" style="39" customWidth="1"/>
    <col min="2" max="2" width="13.140625" style="39" customWidth="1"/>
    <col min="3" max="4" width="12.28125" style="39" customWidth="1"/>
    <col min="5" max="7" width="14.421875" style="39" customWidth="1"/>
    <col min="8" max="8" width="15.00390625" style="39" customWidth="1"/>
    <col min="9" max="9" width="13.28125" style="39" customWidth="1"/>
    <col min="10" max="16384" width="9.140625" style="39" customWidth="1"/>
  </cols>
  <sheetData>
    <row r="1" spans="1:9" ht="12.75">
      <c r="A1" s="162" t="s">
        <v>10</v>
      </c>
      <c r="B1" s="162"/>
      <c r="C1" s="162"/>
      <c r="D1" s="162"/>
      <c r="E1" s="162"/>
      <c r="F1" s="162"/>
      <c r="G1" s="162"/>
      <c r="H1" s="162"/>
      <c r="I1" s="162"/>
    </row>
    <row r="2" spans="1:9" ht="12.75">
      <c r="A2" s="162" t="s">
        <v>11</v>
      </c>
      <c r="B2" s="162"/>
      <c r="C2" s="162"/>
      <c r="D2" s="162"/>
      <c r="E2" s="162"/>
      <c r="F2" s="162"/>
      <c r="G2" s="162"/>
      <c r="H2" s="162"/>
      <c r="I2" s="162"/>
    </row>
    <row r="3" spans="1:9" ht="12.75">
      <c r="A3" s="162" t="s">
        <v>12</v>
      </c>
      <c r="B3" s="162"/>
      <c r="C3" s="162"/>
      <c r="D3" s="162"/>
      <c r="E3" s="162"/>
      <c r="F3" s="162"/>
      <c r="G3" s="162"/>
      <c r="H3" s="162"/>
      <c r="I3" s="162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ht="12.75">
      <c r="A5" s="38" t="s">
        <v>177</v>
      </c>
    </row>
    <row r="6" ht="12.75">
      <c r="A6" s="64" t="s">
        <v>329</v>
      </c>
    </row>
    <row r="7" ht="12.75">
      <c r="A7" s="64"/>
    </row>
    <row r="8" spans="1:9" ht="12.75">
      <c r="A8" s="64"/>
      <c r="B8" s="73" t="s">
        <v>168</v>
      </c>
      <c r="C8" s="71"/>
      <c r="D8" s="72"/>
      <c r="E8" s="72" t="s">
        <v>167</v>
      </c>
      <c r="F8" s="71"/>
      <c r="G8" s="71"/>
      <c r="H8" s="71"/>
      <c r="I8" s="71"/>
    </row>
    <row r="9" spans="6:7" ht="12.75">
      <c r="F9" s="40" t="s">
        <v>100</v>
      </c>
      <c r="G9" s="40"/>
    </row>
    <row r="10" spans="2:9" ht="12.75">
      <c r="B10" s="40" t="s">
        <v>27</v>
      </c>
      <c r="C10" s="40" t="s">
        <v>70</v>
      </c>
      <c r="D10" s="40" t="s">
        <v>94</v>
      </c>
      <c r="E10" s="40" t="s">
        <v>96</v>
      </c>
      <c r="F10" s="40" t="s">
        <v>97</v>
      </c>
      <c r="G10" s="40" t="s">
        <v>165</v>
      </c>
      <c r="H10" s="40" t="s">
        <v>98</v>
      </c>
      <c r="I10" s="40" t="s">
        <v>29</v>
      </c>
    </row>
    <row r="11" spans="2:9" ht="12.75">
      <c r="B11" s="40" t="s">
        <v>28</v>
      </c>
      <c r="C11" s="40" t="s">
        <v>71</v>
      </c>
      <c r="D11" s="40" t="s">
        <v>95</v>
      </c>
      <c r="E11" s="40" t="s">
        <v>23</v>
      </c>
      <c r="F11" s="40" t="s">
        <v>23</v>
      </c>
      <c r="G11" s="40" t="s">
        <v>166</v>
      </c>
      <c r="H11" s="40" t="s">
        <v>111</v>
      </c>
      <c r="I11" s="40"/>
    </row>
    <row r="12" spans="2:9" ht="12.75">
      <c r="B12" s="40"/>
      <c r="C12" s="40"/>
      <c r="D12" s="40"/>
      <c r="E12" s="40"/>
      <c r="F12" s="40"/>
      <c r="G12" s="40"/>
      <c r="H12" s="41"/>
      <c r="I12" s="41"/>
    </row>
    <row r="13" spans="2:9" ht="12.75">
      <c r="B13" s="40" t="s">
        <v>0</v>
      </c>
      <c r="C13" s="40" t="s">
        <v>0</v>
      </c>
      <c r="D13" s="40" t="s">
        <v>0</v>
      </c>
      <c r="E13" s="40" t="s">
        <v>0</v>
      </c>
      <c r="F13" s="40" t="s">
        <v>0</v>
      </c>
      <c r="G13" s="40" t="s">
        <v>0</v>
      </c>
      <c r="H13" s="40" t="s">
        <v>0</v>
      </c>
      <c r="I13" s="40" t="s">
        <v>0</v>
      </c>
    </row>
    <row r="14" spans="2:9" ht="12.75">
      <c r="B14" s="40"/>
      <c r="C14" s="40"/>
      <c r="D14" s="40"/>
      <c r="E14" s="40"/>
      <c r="F14" s="40"/>
      <c r="G14" s="40"/>
      <c r="H14" s="40"/>
      <c r="I14" s="40"/>
    </row>
    <row r="15" spans="1:9" ht="12.75">
      <c r="A15" s="112" t="s">
        <v>275</v>
      </c>
      <c r="B15" s="61">
        <v>321067</v>
      </c>
      <c r="C15" s="61">
        <v>-16159</v>
      </c>
      <c r="D15" s="61">
        <v>116809</v>
      </c>
      <c r="E15" s="61">
        <v>10595</v>
      </c>
      <c r="F15" s="61">
        <v>12292</v>
      </c>
      <c r="G15" s="70">
        <v>653</v>
      </c>
      <c r="H15" s="61">
        <v>268705</v>
      </c>
      <c r="I15" s="61">
        <f>SUM(B15:H15)</f>
        <v>713962</v>
      </c>
    </row>
    <row r="16" spans="1:9" ht="12.75">
      <c r="A16" s="39" t="s">
        <v>222</v>
      </c>
      <c r="B16" s="88">
        <v>0</v>
      </c>
      <c r="C16" s="77">
        <v>0</v>
      </c>
      <c r="D16" s="77">
        <v>0</v>
      </c>
      <c r="E16" s="77">
        <v>0</v>
      </c>
      <c r="F16" s="77">
        <v>1057</v>
      </c>
      <c r="G16" s="77">
        <v>0</v>
      </c>
      <c r="H16" s="77">
        <v>0</v>
      </c>
      <c r="I16" s="94">
        <f>SUM(B16:H16)</f>
        <v>1057</v>
      </c>
    </row>
    <row r="17" spans="1:9" ht="12.75">
      <c r="A17" s="39" t="s">
        <v>223</v>
      </c>
      <c r="B17" s="92">
        <v>0</v>
      </c>
      <c r="C17" s="74">
        <v>0</v>
      </c>
      <c r="D17" s="74">
        <v>0</v>
      </c>
      <c r="E17" s="74">
        <v>-2119</v>
      </c>
      <c r="F17" s="74">
        <v>0</v>
      </c>
      <c r="G17" s="74">
        <v>0</v>
      </c>
      <c r="H17" s="74">
        <f>-E17</f>
        <v>2119</v>
      </c>
      <c r="I17" s="95">
        <f>SUM(B17:H17)</f>
        <v>0</v>
      </c>
    </row>
    <row r="18" spans="1:9" ht="12.75">
      <c r="A18" s="135" t="s">
        <v>276</v>
      </c>
      <c r="B18" s="88"/>
      <c r="C18" s="77"/>
      <c r="D18" s="77"/>
      <c r="E18" s="77"/>
      <c r="F18" s="77"/>
      <c r="G18" s="77"/>
      <c r="H18" s="77"/>
      <c r="I18" s="96"/>
    </row>
    <row r="19" spans="1:9" ht="12.75">
      <c r="A19" s="87" t="s">
        <v>239</v>
      </c>
      <c r="B19" s="90">
        <f>SUM(B16:B17)</f>
        <v>0</v>
      </c>
      <c r="C19" s="66">
        <f aca="true" t="shared" si="0" ref="C19:I19">SUM(C16:C17)</f>
        <v>0</v>
      </c>
      <c r="D19" s="66">
        <f t="shared" si="0"/>
        <v>0</v>
      </c>
      <c r="E19" s="66">
        <f t="shared" si="0"/>
        <v>-2119</v>
      </c>
      <c r="F19" s="66">
        <f t="shared" si="0"/>
        <v>1057</v>
      </c>
      <c r="G19" s="66">
        <f t="shared" si="0"/>
        <v>0</v>
      </c>
      <c r="H19" s="66">
        <f t="shared" si="0"/>
        <v>2119</v>
      </c>
      <c r="I19" s="91">
        <f t="shared" si="0"/>
        <v>1057</v>
      </c>
    </row>
    <row r="20" spans="1:9" ht="12.75">
      <c r="A20" s="53" t="s">
        <v>219</v>
      </c>
      <c r="B20" s="92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34585</v>
      </c>
      <c r="I20" s="97">
        <f>SUM(B20:H20)</f>
        <v>34585</v>
      </c>
    </row>
    <row r="21" spans="1:9" ht="12.75">
      <c r="A21" s="115" t="s">
        <v>277</v>
      </c>
      <c r="B21" s="57">
        <f aca="true" t="shared" si="1" ref="B21:I21">SUM(B19:B20)</f>
        <v>0</v>
      </c>
      <c r="C21" s="57">
        <f t="shared" si="1"/>
        <v>0</v>
      </c>
      <c r="D21" s="57">
        <f t="shared" si="1"/>
        <v>0</v>
      </c>
      <c r="E21" s="57">
        <f t="shared" si="1"/>
        <v>-2119</v>
      </c>
      <c r="F21" s="57">
        <f>SUM(F19:F20)</f>
        <v>1057</v>
      </c>
      <c r="G21" s="57">
        <f t="shared" si="1"/>
        <v>0</v>
      </c>
      <c r="H21" s="57">
        <f t="shared" si="1"/>
        <v>36704</v>
      </c>
      <c r="I21" s="57">
        <f t="shared" si="1"/>
        <v>35642</v>
      </c>
    </row>
    <row r="22" spans="1:9" ht="12.75">
      <c r="A22" s="39" t="s">
        <v>112</v>
      </c>
      <c r="B22" s="57">
        <v>0</v>
      </c>
      <c r="C22" s="57">
        <v>-936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f>SUM(B22:H22)</f>
        <v>-936</v>
      </c>
    </row>
    <row r="23" spans="1:9" ht="12.75">
      <c r="A23" s="114" t="s">
        <v>307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-11681</v>
      </c>
      <c r="I23" s="57">
        <f>SUM(B23:H23)</f>
        <v>-11681</v>
      </c>
    </row>
    <row r="24" spans="1:9" ht="12.75">
      <c r="A24" s="39" t="s">
        <v>229</v>
      </c>
      <c r="B24" s="66">
        <v>1152</v>
      </c>
      <c r="C24" s="66">
        <v>0</v>
      </c>
      <c r="D24" s="66">
        <v>227</v>
      </c>
      <c r="E24" s="66">
        <v>0</v>
      </c>
      <c r="F24" s="66">
        <v>0</v>
      </c>
      <c r="G24" s="66">
        <v>-227</v>
      </c>
      <c r="H24" s="66">
        <v>0</v>
      </c>
      <c r="I24" s="70">
        <f>SUM(B24:H24)</f>
        <v>1152</v>
      </c>
    </row>
    <row r="25" spans="1:9" ht="13.5" thickBot="1">
      <c r="A25" s="112" t="s">
        <v>334</v>
      </c>
      <c r="B25" s="43">
        <f aca="true" t="shared" si="2" ref="B25:I25">SUM(B21:B24)+B15</f>
        <v>322219</v>
      </c>
      <c r="C25" s="43">
        <f t="shared" si="2"/>
        <v>-17095</v>
      </c>
      <c r="D25" s="43">
        <f t="shared" si="2"/>
        <v>117036</v>
      </c>
      <c r="E25" s="43">
        <f t="shared" si="2"/>
        <v>8476</v>
      </c>
      <c r="F25" s="43">
        <f t="shared" si="2"/>
        <v>13349</v>
      </c>
      <c r="G25" s="43">
        <f t="shared" si="2"/>
        <v>426</v>
      </c>
      <c r="H25" s="43">
        <f t="shared" si="2"/>
        <v>293728</v>
      </c>
      <c r="I25" s="43">
        <f t="shared" si="2"/>
        <v>738139</v>
      </c>
    </row>
    <row r="26" spans="2:9" ht="13.5" thickTop="1">
      <c r="B26" s="40"/>
      <c r="C26" s="40"/>
      <c r="D26" s="40"/>
      <c r="E26" s="40"/>
      <c r="F26" s="40"/>
      <c r="G26" s="40"/>
      <c r="H26" s="40"/>
      <c r="I26" s="40"/>
    </row>
    <row r="27" spans="2:9" ht="12.75">
      <c r="B27" s="40"/>
      <c r="C27" s="40"/>
      <c r="D27" s="40"/>
      <c r="E27" s="40"/>
      <c r="F27" s="40"/>
      <c r="G27" s="40"/>
      <c r="H27" s="40"/>
      <c r="I27" s="40"/>
    </row>
    <row r="28" spans="1:9" ht="12.75">
      <c r="A28" s="112" t="s">
        <v>252</v>
      </c>
      <c r="B28" s="57">
        <v>321067</v>
      </c>
      <c r="C28" s="57">
        <v>-15669</v>
      </c>
      <c r="D28" s="57">
        <v>116809</v>
      </c>
      <c r="E28" s="57">
        <v>12085</v>
      </c>
      <c r="F28" s="57">
        <v>13412</v>
      </c>
      <c r="G28" s="57">
        <v>470</v>
      </c>
      <c r="H28" s="57">
        <v>273095</v>
      </c>
      <c r="I28" s="57">
        <f>SUM(B28:H28)</f>
        <v>721269</v>
      </c>
    </row>
    <row r="29" spans="1:9" ht="12.75">
      <c r="A29" s="39" t="s">
        <v>222</v>
      </c>
      <c r="B29" s="88">
        <v>0</v>
      </c>
      <c r="C29" s="77">
        <v>0</v>
      </c>
      <c r="D29" s="77">
        <v>0</v>
      </c>
      <c r="E29" s="77">
        <v>0</v>
      </c>
      <c r="F29" s="77">
        <v>-1724</v>
      </c>
      <c r="G29" s="77">
        <v>0</v>
      </c>
      <c r="H29" s="77">
        <v>0</v>
      </c>
      <c r="I29" s="89">
        <f>SUM(B29:H29)</f>
        <v>-1724</v>
      </c>
    </row>
    <row r="30" spans="1:9" ht="12.75">
      <c r="A30" s="39" t="s">
        <v>223</v>
      </c>
      <c r="B30" s="92">
        <v>0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93">
        <f>SUM(B30:H30)</f>
        <v>0</v>
      </c>
    </row>
    <row r="31" spans="1:9" ht="12.75">
      <c r="A31" s="135" t="s">
        <v>276</v>
      </c>
      <c r="B31" s="88"/>
      <c r="C31" s="77"/>
      <c r="D31" s="77"/>
      <c r="E31" s="77"/>
      <c r="F31" s="77"/>
      <c r="G31" s="77"/>
      <c r="H31" s="77"/>
      <c r="I31" s="89"/>
    </row>
    <row r="32" spans="1:9" ht="12.75">
      <c r="A32" s="87" t="s">
        <v>239</v>
      </c>
      <c r="B32" s="90">
        <f aca="true" t="shared" si="3" ref="B32:I32">SUM(B29:B30)</f>
        <v>0</v>
      </c>
      <c r="C32" s="66">
        <f t="shared" si="3"/>
        <v>0</v>
      </c>
      <c r="D32" s="66">
        <f t="shared" si="3"/>
        <v>0</v>
      </c>
      <c r="E32" s="66">
        <f t="shared" si="3"/>
        <v>0</v>
      </c>
      <c r="F32" s="66">
        <f t="shared" si="3"/>
        <v>-1724</v>
      </c>
      <c r="G32" s="66">
        <f t="shared" si="3"/>
        <v>0</v>
      </c>
      <c r="H32" s="66">
        <f t="shared" si="3"/>
        <v>0</v>
      </c>
      <c r="I32" s="91">
        <f t="shared" si="3"/>
        <v>-1724</v>
      </c>
    </row>
    <row r="33" spans="1:9" ht="12.75">
      <c r="A33" s="53" t="s">
        <v>219</v>
      </c>
      <c r="B33" s="92">
        <v>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15893</v>
      </c>
      <c r="I33" s="93">
        <f>SUM(B33:H33)</f>
        <v>15893</v>
      </c>
    </row>
    <row r="34" spans="1:9" ht="12.75">
      <c r="A34" s="115" t="s">
        <v>277</v>
      </c>
      <c r="B34" s="57">
        <f>SUM(B32:B33)</f>
        <v>0</v>
      </c>
      <c r="C34" s="57">
        <f aca="true" t="shared" si="4" ref="C34:H34">SUM(C32:C33)</f>
        <v>0</v>
      </c>
      <c r="D34" s="57">
        <f t="shared" si="4"/>
        <v>0</v>
      </c>
      <c r="E34" s="57">
        <f t="shared" si="4"/>
        <v>0</v>
      </c>
      <c r="F34" s="57">
        <f t="shared" si="4"/>
        <v>-1724</v>
      </c>
      <c r="G34" s="57">
        <f t="shared" si="4"/>
        <v>0</v>
      </c>
      <c r="H34" s="57">
        <f t="shared" si="4"/>
        <v>15893</v>
      </c>
      <c r="I34" s="57">
        <f>SUM(I32:I33)</f>
        <v>14169</v>
      </c>
    </row>
    <row r="35" spans="1:9" ht="12.75">
      <c r="A35" s="39" t="s">
        <v>112</v>
      </c>
      <c r="B35" s="57">
        <v>0</v>
      </c>
      <c r="C35" s="57">
        <v>-420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f>SUM(B35:H35)</f>
        <v>-420</v>
      </c>
    </row>
    <row r="36" spans="1:9" ht="12.75">
      <c r="A36" s="114" t="s">
        <v>307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-18642</v>
      </c>
      <c r="I36" s="57">
        <f>SUM(B36:H36)</f>
        <v>-18642</v>
      </c>
    </row>
    <row r="37" spans="1:9" ht="12.75">
      <c r="A37" s="1" t="s">
        <v>188</v>
      </c>
      <c r="B37" s="57">
        <v>0</v>
      </c>
      <c r="C37" s="57">
        <v>0</v>
      </c>
      <c r="D37" s="57">
        <v>0</v>
      </c>
      <c r="E37" s="57">
        <v>0</v>
      </c>
      <c r="F37" s="57">
        <v>0</v>
      </c>
      <c r="G37" s="57">
        <v>210</v>
      </c>
      <c r="H37" s="57">
        <v>0</v>
      </c>
      <c r="I37" s="57">
        <f>SUM(B37:H37)</f>
        <v>210</v>
      </c>
    </row>
    <row r="38" spans="1:9" ht="13.5" thickBot="1">
      <c r="A38" s="112" t="s">
        <v>335</v>
      </c>
      <c r="B38" s="75">
        <f aca="true" t="shared" si="5" ref="B38:I38">SUM(B34:B37)+B28</f>
        <v>321067</v>
      </c>
      <c r="C38" s="75">
        <f t="shared" si="5"/>
        <v>-16089</v>
      </c>
      <c r="D38" s="75">
        <f t="shared" si="5"/>
        <v>116809</v>
      </c>
      <c r="E38" s="75">
        <f t="shared" si="5"/>
        <v>12085</v>
      </c>
      <c r="F38" s="75">
        <f t="shared" si="5"/>
        <v>11688</v>
      </c>
      <c r="G38" s="75">
        <f t="shared" si="5"/>
        <v>680</v>
      </c>
      <c r="H38" s="75">
        <f t="shared" si="5"/>
        <v>270346</v>
      </c>
      <c r="I38" s="75">
        <f t="shared" si="5"/>
        <v>716586</v>
      </c>
    </row>
    <row r="39" ht="13.5" thickTop="1"/>
    <row r="42" ht="12.75">
      <c r="A42" s="130" t="s">
        <v>254</v>
      </c>
    </row>
    <row r="43" ht="12.75">
      <c r="A43" s="107" t="s">
        <v>279</v>
      </c>
    </row>
  </sheetData>
  <sheetProtection/>
  <mergeCells count="3">
    <mergeCell ref="A1:I1"/>
    <mergeCell ref="A2:I2"/>
    <mergeCell ref="A3:I3"/>
  </mergeCells>
  <printOptions/>
  <pageMargins left="0.34" right="0.26" top="0.51" bottom="0.57" header="0.5" footer="0.5"/>
  <pageSetup horizontalDpi="300" verticalDpi="300" orientation="landscape" scale="90" r:id="rId1"/>
  <rowBreaks count="1" manualBreakCount="1">
    <brk id="43" max="10" man="1"/>
  </rowBreaks>
  <ignoredErrors>
    <ignoredError sqref="B19:D19 G19 B32 C32:D32 G32" formulaRange="1"/>
    <ignoredError sqref="I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view="pageBreakPreview" zoomScaleSheetLayoutView="100" zoomScalePageLayoutView="0" workbookViewId="0" topLeftCell="A3">
      <selection activeCell="D14" sqref="D14"/>
    </sheetView>
  </sheetViews>
  <sheetFormatPr defaultColWidth="9.140625" defaultRowHeight="12.75"/>
  <cols>
    <col min="1" max="1" width="47.28125" style="39" customWidth="1"/>
    <col min="2" max="2" width="16.7109375" style="39" customWidth="1"/>
    <col min="3" max="3" width="16.421875" style="39" customWidth="1"/>
    <col min="4" max="4" width="16.57421875" style="39" customWidth="1"/>
    <col min="5" max="16384" width="9.140625" style="39" customWidth="1"/>
  </cols>
  <sheetData>
    <row r="1" spans="1:13" ht="12.75">
      <c r="A1" s="162" t="s">
        <v>10</v>
      </c>
      <c r="B1" s="162"/>
      <c r="C1" s="162"/>
      <c r="D1" s="162"/>
      <c r="E1" s="162"/>
      <c r="F1" s="14"/>
      <c r="G1" s="14"/>
      <c r="H1" s="14"/>
      <c r="I1" s="14"/>
      <c r="J1" s="14"/>
      <c r="K1" s="14"/>
      <c r="L1" s="14"/>
      <c r="M1" s="14"/>
    </row>
    <row r="2" spans="1:13" ht="12.75">
      <c r="A2" s="162" t="s">
        <v>11</v>
      </c>
      <c r="B2" s="162"/>
      <c r="C2" s="162"/>
      <c r="D2" s="162"/>
      <c r="E2" s="162"/>
      <c r="F2" s="14"/>
      <c r="G2" s="14"/>
      <c r="H2" s="14"/>
      <c r="I2" s="14"/>
      <c r="J2" s="14"/>
      <c r="K2" s="14"/>
      <c r="L2" s="14"/>
      <c r="M2" s="14"/>
    </row>
    <row r="3" spans="1:13" ht="12.75">
      <c r="A3" s="162" t="s">
        <v>12</v>
      </c>
      <c r="B3" s="162"/>
      <c r="C3" s="162"/>
      <c r="D3" s="162"/>
      <c r="E3" s="162"/>
      <c r="F3" s="14"/>
      <c r="G3" s="14"/>
      <c r="H3" s="14"/>
      <c r="I3" s="14"/>
      <c r="J3" s="14"/>
      <c r="K3" s="14"/>
      <c r="L3" s="14"/>
      <c r="M3" s="14"/>
    </row>
    <row r="4" spans="1:13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2" ht="12.75">
      <c r="A5" s="38" t="s">
        <v>178</v>
      </c>
      <c r="B5" s="38"/>
    </row>
    <row r="6" spans="1:2" ht="12.75">
      <c r="A6" s="64" t="s">
        <v>329</v>
      </c>
      <c r="B6" s="38"/>
    </row>
    <row r="7" spans="3:4" ht="12.75">
      <c r="C7" s="41" t="s">
        <v>336</v>
      </c>
      <c r="D7" s="41" t="s">
        <v>336</v>
      </c>
    </row>
    <row r="8" spans="3:4" ht="12.75">
      <c r="C8" s="41" t="s">
        <v>330</v>
      </c>
      <c r="D8" s="41" t="s">
        <v>331</v>
      </c>
    </row>
    <row r="9" spans="3:4" ht="12.75">
      <c r="C9" s="40" t="s">
        <v>0</v>
      </c>
      <c r="D9" s="40" t="s">
        <v>0</v>
      </c>
    </row>
    <row r="10" spans="3:4" ht="12.75">
      <c r="C10" s="63" t="s">
        <v>186</v>
      </c>
      <c r="D10" s="63" t="s">
        <v>186</v>
      </c>
    </row>
    <row r="11" spans="1:4" ht="12.75">
      <c r="A11" s="39" t="s">
        <v>122</v>
      </c>
      <c r="C11" s="63"/>
      <c r="D11" s="63"/>
    </row>
    <row r="13" spans="1:4" ht="12.75">
      <c r="A13" s="39" t="s">
        <v>233</v>
      </c>
      <c r="C13" s="44"/>
      <c r="D13" s="69"/>
    </row>
    <row r="14" spans="1:4" ht="12.75">
      <c r="A14" s="39" t="s">
        <v>217</v>
      </c>
      <c r="C14" s="44">
        <v>47332</v>
      </c>
      <c r="D14" s="126">
        <v>22554</v>
      </c>
    </row>
    <row r="15" spans="1:4" ht="12.75">
      <c r="A15" s="39" t="s">
        <v>218</v>
      </c>
      <c r="C15" s="42">
        <v>-126</v>
      </c>
      <c r="D15" s="127">
        <v>-156</v>
      </c>
    </row>
    <row r="16" spans="3:4" ht="12.75">
      <c r="C16" s="44">
        <f>SUM(C14:C15)</f>
        <v>47206</v>
      </c>
      <c r="D16" s="44">
        <f>SUM(D14:D15)</f>
        <v>22398</v>
      </c>
    </row>
    <row r="17" spans="1:4" ht="12.75">
      <c r="A17" s="39" t="s">
        <v>115</v>
      </c>
      <c r="C17" s="44"/>
      <c r="D17" s="126"/>
    </row>
    <row r="18" spans="3:4" ht="12.75">
      <c r="C18" s="44"/>
      <c r="D18" s="126"/>
    </row>
    <row r="19" spans="1:4" ht="12.75">
      <c r="A19" s="39" t="s">
        <v>127</v>
      </c>
      <c r="C19" s="44">
        <v>7048</v>
      </c>
      <c r="D19" s="126">
        <v>2883</v>
      </c>
    </row>
    <row r="20" spans="1:4" ht="12.75">
      <c r="A20" s="39" t="s">
        <v>128</v>
      </c>
      <c r="C20" s="42">
        <v>-113</v>
      </c>
      <c r="D20" s="127">
        <v>804</v>
      </c>
    </row>
    <row r="21" spans="3:4" ht="12.75">
      <c r="C21" s="44"/>
      <c r="D21" s="126"/>
    </row>
    <row r="22" spans="1:4" ht="12.75">
      <c r="A22" s="39" t="s">
        <v>116</v>
      </c>
      <c r="C22" s="44">
        <f>SUM(C16:C20)</f>
        <v>54141</v>
      </c>
      <c r="D22" s="44">
        <f>SUM(D16:D20)</f>
        <v>26085</v>
      </c>
    </row>
    <row r="23" spans="3:4" ht="12.75">
      <c r="C23" s="44"/>
      <c r="D23" s="126"/>
    </row>
    <row r="24" spans="1:4" ht="12.75">
      <c r="A24" s="53" t="s">
        <v>130</v>
      </c>
      <c r="C24" s="44">
        <v>23280</v>
      </c>
      <c r="D24" s="126">
        <v>32508</v>
      </c>
    </row>
    <row r="25" spans="1:4" ht="12.75">
      <c r="A25" s="53" t="s">
        <v>129</v>
      </c>
      <c r="C25" s="42">
        <v>16969</v>
      </c>
      <c r="D25" s="127">
        <v>-28074</v>
      </c>
    </row>
    <row r="26" spans="3:4" ht="12.75">
      <c r="C26" s="44"/>
      <c r="D26" s="126"/>
    </row>
    <row r="27" spans="1:4" ht="12.75">
      <c r="A27" s="39" t="s">
        <v>201</v>
      </c>
      <c r="C27" s="44">
        <f>SUM(C22:C25)</f>
        <v>94390</v>
      </c>
      <c r="D27" s="44">
        <f>SUM(D22:D25)</f>
        <v>30519</v>
      </c>
    </row>
    <row r="28" spans="3:4" ht="12.75">
      <c r="C28" s="44"/>
      <c r="D28" s="126"/>
    </row>
    <row r="29" spans="1:4" ht="12.75">
      <c r="A29" s="39" t="s">
        <v>117</v>
      </c>
      <c r="C29" s="44">
        <v>-2235</v>
      </c>
      <c r="D29" s="126">
        <v>-2964</v>
      </c>
    </row>
    <row r="30" spans="1:4" ht="12.75">
      <c r="A30" s="39" t="s">
        <v>118</v>
      </c>
      <c r="C30" s="44">
        <v>-6344</v>
      </c>
      <c r="D30" s="126">
        <v>-4443</v>
      </c>
    </row>
    <row r="31" spans="1:4" ht="12.75" hidden="1">
      <c r="A31" s="39" t="s">
        <v>169</v>
      </c>
      <c r="C31" s="66">
        <v>0</v>
      </c>
      <c r="D31" s="121">
        <v>0</v>
      </c>
    </row>
    <row r="32" spans="1:4" ht="12.75" hidden="1">
      <c r="A32" s="39" t="s">
        <v>182</v>
      </c>
      <c r="C32" s="66">
        <v>0</v>
      </c>
      <c r="D32" s="121">
        <v>0</v>
      </c>
    </row>
    <row r="33" spans="1:4" ht="12.75">
      <c r="A33" s="114" t="s">
        <v>169</v>
      </c>
      <c r="C33" s="66">
        <v>0</v>
      </c>
      <c r="D33" s="121">
        <v>-10</v>
      </c>
    </row>
    <row r="34" spans="1:4" ht="12.75">
      <c r="A34" s="39" t="s">
        <v>182</v>
      </c>
      <c r="C34" s="66">
        <v>0</v>
      </c>
      <c r="D34" s="121">
        <v>-2651</v>
      </c>
    </row>
    <row r="35" ht="12.75">
      <c r="C35" s="44"/>
    </row>
    <row r="36" spans="1:4" ht="12.75">
      <c r="A36" s="112" t="s">
        <v>247</v>
      </c>
      <c r="C36" s="54">
        <f>SUM(C27:C34)</f>
        <v>85811</v>
      </c>
      <c r="D36" s="54">
        <f>SUM(D27:D34)</f>
        <v>20451</v>
      </c>
    </row>
    <row r="37" spans="1:4" ht="12.75">
      <c r="A37" s="53"/>
      <c r="C37" s="44"/>
      <c r="D37" s="126"/>
    </row>
    <row r="38" spans="1:4" ht="12.75">
      <c r="A38" s="53" t="s">
        <v>123</v>
      </c>
      <c r="C38" s="44"/>
      <c r="D38" s="126"/>
    </row>
    <row r="39" spans="3:4" ht="12.75">
      <c r="C39" s="44"/>
      <c r="D39" s="126"/>
    </row>
    <row r="40" spans="1:4" ht="12.75">
      <c r="A40" s="39" t="s">
        <v>119</v>
      </c>
      <c r="C40" s="44">
        <v>1325</v>
      </c>
      <c r="D40" s="126">
        <v>728</v>
      </c>
    </row>
    <row r="41" spans="1:4" ht="12.75">
      <c r="A41" s="114" t="s">
        <v>260</v>
      </c>
      <c r="C41" s="66">
        <v>0</v>
      </c>
      <c r="D41" s="121">
        <v>-125</v>
      </c>
    </row>
    <row r="42" spans="1:4" ht="12.75">
      <c r="A42" s="39" t="s">
        <v>183</v>
      </c>
      <c r="C42" s="66">
        <v>-930</v>
      </c>
      <c r="D42" s="121">
        <v>-1069</v>
      </c>
    </row>
    <row r="43" spans="1:4" ht="12.75">
      <c r="A43" s="39" t="s">
        <v>184</v>
      </c>
      <c r="C43" s="66">
        <v>0</v>
      </c>
      <c r="D43" s="121">
        <v>5814</v>
      </c>
    </row>
    <row r="44" spans="1:4" ht="12.75">
      <c r="A44" s="53" t="s">
        <v>136</v>
      </c>
      <c r="C44" s="66">
        <v>7151</v>
      </c>
      <c r="D44" s="121">
        <v>518</v>
      </c>
    </row>
    <row r="45" spans="1:4" ht="12.75">
      <c r="A45" s="39" t="s">
        <v>120</v>
      </c>
      <c r="C45" s="44">
        <v>-4081</v>
      </c>
      <c r="D45" s="126">
        <v>-2985</v>
      </c>
    </row>
    <row r="46" spans="1:4" ht="12.75">
      <c r="A46" s="39" t="s">
        <v>121</v>
      </c>
      <c r="C46" s="44">
        <v>-9588</v>
      </c>
      <c r="D46" s="126">
        <v>-5005</v>
      </c>
    </row>
    <row r="47" spans="1:4" ht="12.75">
      <c r="A47" s="47"/>
      <c r="C47" s="66"/>
      <c r="D47" s="126"/>
    </row>
    <row r="48" spans="1:4" ht="12.75">
      <c r="A48" s="112" t="s">
        <v>325</v>
      </c>
      <c r="C48" s="54">
        <f>SUM(C40:C47)</f>
        <v>-6123</v>
      </c>
      <c r="D48" s="54">
        <f>SUM(D40:D47)</f>
        <v>-2124</v>
      </c>
    </row>
    <row r="49" spans="1:4" ht="12.75">
      <c r="A49" s="53"/>
      <c r="C49" s="44"/>
      <c r="D49" s="121"/>
    </row>
    <row r="50" spans="1:4" ht="12.75">
      <c r="A50" s="53" t="s">
        <v>124</v>
      </c>
      <c r="C50" s="44"/>
      <c r="D50" s="121"/>
    </row>
    <row r="51" spans="1:4" ht="12.75">
      <c r="A51" s="53"/>
      <c r="C51" s="44"/>
      <c r="D51" s="121"/>
    </row>
    <row r="52" spans="1:4" ht="12.75">
      <c r="A52" s="115" t="s">
        <v>310</v>
      </c>
      <c r="C52" s="44">
        <v>-34200</v>
      </c>
      <c r="D52" s="126">
        <v>9981</v>
      </c>
    </row>
    <row r="53" spans="1:4" ht="12.75">
      <c r="A53" s="115" t="s">
        <v>309</v>
      </c>
      <c r="C53" s="44">
        <v>-3559</v>
      </c>
      <c r="D53" s="126">
        <v>-1454</v>
      </c>
    </row>
    <row r="54" spans="1:4" ht="12.75">
      <c r="A54" s="115" t="s">
        <v>264</v>
      </c>
      <c r="C54" s="66">
        <v>1152</v>
      </c>
      <c r="D54" s="121">
        <v>0</v>
      </c>
    </row>
    <row r="55" spans="1:4" ht="12.75">
      <c r="A55" s="107" t="s">
        <v>308</v>
      </c>
      <c r="C55" s="66">
        <v>-11681</v>
      </c>
      <c r="D55" s="121">
        <v>-18642</v>
      </c>
    </row>
    <row r="56" spans="1:4" ht="12.75">
      <c r="A56" s="53" t="s">
        <v>171</v>
      </c>
      <c r="C56" s="66">
        <v>-936</v>
      </c>
      <c r="D56" s="121">
        <v>-420</v>
      </c>
    </row>
    <row r="57" spans="1:4" ht="12.75">
      <c r="A57" s="53"/>
      <c r="C57" s="44"/>
      <c r="D57" s="126"/>
    </row>
    <row r="58" spans="1:4" ht="12.75">
      <c r="A58" s="114" t="s">
        <v>285</v>
      </c>
      <c r="C58" s="54">
        <f>SUM(C52:C57)</f>
        <v>-49224</v>
      </c>
      <c r="D58" s="54">
        <f>SUM(D52:D57)</f>
        <v>-10535</v>
      </c>
    </row>
    <row r="59" ht="12.75">
      <c r="D59" s="126"/>
    </row>
    <row r="60" spans="1:4" ht="12.75">
      <c r="A60" s="112" t="s">
        <v>286</v>
      </c>
      <c r="C60" s="39">
        <f>+C36+C48+C58</f>
        <v>30464</v>
      </c>
      <c r="D60" s="39">
        <f>+D36+D48+D58</f>
        <v>7792</v>
      </c>
    </row>
    <row r="61" spans="1:4" ht="12.75">
      <c r="A61" s="47" t="s">
        <v>145</v>
      </c>
      <c r="C61" s="39">
        <v>1131</v>
      </c>
      <c r="D61" s="114">
        <v>-636</v>
      </c>
    </row>
    <row r="62" ht="12.75">
      <c r="D62" s="126"/>
    </row>
    <row r="63" spans="1:4" ht="12.75">
      <c r="A63" s="39" t="s">
        <v>113</v>
      </c>
      <c r="C63" s="39">
        <v>30304</v>
      </c>
      <c r="D63" s="114">
        <v>21971</v>
      </c>
    </row>
    <row r="64" ht="12.75">
      <c r="D64" s="126"/>
    </row>
    <row r="65" spans="1:4" ht="13.5" thickBot="1">
      <c r="A65" s="39" t="s">
        <v>114</v>
      </c>
      <c r="C65" s="43">
        <f>+C60+C63+C61</f>
        <v>61899</v>
      </c>
      <c r="D65" s="43">
        <f>+D60+D63+D61</f>
        <v>29127</v>
      </c>
    </row>
    <row r="66" ht="13.5" thickTop="1">
      <c r="D66" s="66"/>
    </row>
    <row r="67" spans="1:4" ht="12.75">
      <c r="A67" s="39" t="s">
        <v>85</v>
      </c>
      <c r="D67" s="66"/>
    </row>
    <row r="68" ht="12.75">
      <c r="D68" s="57"/>
    </row>
    <row r="69" spans="1:4" ht="12.75">
      <c r="A69" s="39" t="s">
        <v>86</v>
      </c>
      <c r="C69" s="39">
        <v>3319</v>
      </c>
      <c r="D69" s="114">
        <v>4588</v>
      </c>
    </row>
    <row r="70" spans="1:4" ht="12.75">
      <c r="A70" s="39" t="s">
        <v>87</v>
      </c>
      <c r="C70" s="39">
        <v>58580</v>
      </c>
      <c r="D70" s="114">
        <v>24539</v>
      </c>
    </row>
    <row r="71" spans="3:4" ht="13.5" thickBot="1">
      <c r="C71" s="43">
        <f>SUM(C69:C70)</f>
        <v>61899</v>
      </c>
      <c r="D71" s="43">
        <f>SUM(D69:D70)</f>
        <v>29127</v>
      </c>
    </row>
    <row r="72" spans="3:4" ht="13.5" thickTop="1">
      <c r="C72" s="44"/>
      <c r="D72" s="44"/>
    </row>
    <row r="73" spans="1:4" ht="12.75">
      <c r="A73" s="34" t="s">
        <v>181</v>
      </c>
      <c r="B73" s="34"/>
      <c r="D73" s="66"/>
    </row>
    <row r="74" spans="1:2" ht="12.75">
      <c r="A74" s="106" t="s">
        <v>278</v>
      </c>
      <c r="B74" s="1"/>
    </row>
    <row r="75" ht="12.75">
      <c r="A75" s="39" t="s">
        <v>133</v>
      </c>
    </row>
  </sheetData>
  <sheetProtection/>
  <mergeCells count="3">
    <mergeCell ref="A3:E3"/>
    <mergeCell ref="A2:E2"/>
    <mergeCell ref="A1:E1"/>
  </mergeCells>
  <printOptions/>
  <pageMargins left="0.63" right="0.45" top="0.3" bottom="0.25" header="0.27" footer="0.25"/>
  <pageSetup horizontalDpi="300" verticalDpi="300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0"/>
  <sheetViews>
    <sheetView view="pageBreakPreview" zoomScale="124" zoomScaleSheetLayoutView="124" zoomScalePageLayoutView="0" workbookViewId="0" topLeftCell="A1">
      <selection activeCell="A24" sqref="A24"/>
    </sheetView>
  </sheetViews>
  <sheetFormatPr defaultColWidth="9.7109375" defaultRowHeight="12.75"/>
  <cols>
    <col min="1" max="1" width="4.00390625" style="1" customWidth="1"/>
    <col min="2" max="2" width="22.28125" style="1" customWidth="1"/>
    <col min="3" max="3" width="11.8515625" style="1" customWidth="1"/>
    <col min="4" max="4" width="13.140625" style="1" customWidth="1"/>
    <col min="5" max="5" width="11.140625" style="1" customWidth="1"/>
    <col min="6" max="6" width="13.140625" style="1" customWidth="1"/>
    <col min="7" max="7" width="0.85546875" style="1" customWidth="1"/>
    <col min="8" max="8" width="10.140625" style="1" customWidth="1"/>
    <col min="9" max="9" width="13.421875" style="1" customWidth="1"/>
    <col min="10" max="10" width="11.28125" style="1" customWidth="1"/>
    <col min="11" max="11" width="9.57421875" style="1" customWidth="1"/>
    <col min="12" max="12" width="10.140625" style="1" customWidth="1"/>
    <col min="13" max="16384" width="9.7109375" style="1" customWidth="1"/>
  </cols>
  <sheetData>
    <row r="1" spans="1:13" ht="12" customHeight="1">
      <c r="A1" s="162" t="s">
        <v>10</v>
      </c>
      <c r="B1" s="162"/>
      <c r="C1" s="162"/>
      <c r="D1" s="162"/>
      <c r="E1" s="162"/>
      <c r="F1" s="162"/>
      <c r="G1" s="162"/>
      <c r="H1" s="162"/>
      <c r="I1" s="162"/>
      <c r="J1" s="14"/>
      <c r="K1" s="14"/>
      <c r="L1" s="14"/>
      <c r="M1" s="14"/>
    </row>
    <row r="2" spans="1:13" ht="12" customHeight="1">
      <c r="A2" s="162" t="s">
        <v>11</v>
      </c>
      <c r="B2" s="162"/>
      <c r="C2" s="162"/>
      <c r="D2" s="162"/>
      <c r="E2" s="162"/>
      <c r="F2" s="162"/>
      <c r="G2" s="162"/>
      <c r="H2" s="162"/>
      <c r="I2" s="162"/>
      <c r="J2" s="14"/>
      <c r="K2" s="14"/>
      <c r="L2" s="3"/>
      <c r="M2" s="3"/>
    </row>
    <row r="3" spans="1:13" ht="12" customHeight="1">
      <c r="A3" s="162" t="s">
        <v>12</v>
      </c>
      <c r="B3" s="162"/>
      <c r="C3" s="162"/>
      <c r="D3" s="162"/>
      <c r="E3" s="162"/>
      <c r="F3" s="162"/>
      <c r="G3" s="162"/>
      <c r="H3" s="162"/>
      <c r="I3" s="162"/>
      <c r="J3" s="14"/>
      <c r="K3" s="14"/>
      <c r="L3" s="3"/>
      <c r="M3" s="3"/>
    </row>
    <row r="4" spans="1:10" ht="12" customHeight="1">
      <c r="A4" s="7"/>
      <c r="J4" s="15"/>
    </row>
    <row r="5" ht="12.75">
      <c r="A5" s="7" t="s">
        <v>134</v>
      </c>
    </row>
    <row r="7" spans="1:2" ht="12.75">
      <c r="A7" s="7" t="s">
        <v>34</v>
      </c>
      <c r="B7" s="19" t="s">
        <v>74</v>
      </c>
    </row>
    <row r="8" ht="12.75">
      <c r="A8" s="2"/>
    </row>
    <row r="9" spans="1:2" ht="12.75">
      <c r="A9" s="2"/>
      <c r="B9" s="1" t="s">
        <v>163</v>
      </c>
    </row>
    <row r="10" spans="1:2" ht="12.75">
      <c r="A10" s="2"/>
      <c r="B10" s="1" t="s">
        <v>197</v>
      </c>
    </row>
    <row r="11" spans="1:2" ht="12.75">
      <c r="A11" s="2"/>
      <c r="B11" s="1" t="s">
        <v>198</v>
      </c>
    </row>
    <row r="12" ht="12.75">
      <c r="A12" s="2"/>
    </row>
    <row r="13" spans="1:11" ht="12.75">
      <c r="A13" s="2"/>
      <c r="B13" s="21" t="s">
        <v>153</v>
      </c>
      <c r="C13" s="4"/>
      <c r="D13" s="4"/>
      <c r="E13" s="4"/>
      <c r="F13" s="4"/>
      <c r="G13" s="4"/>
      <c r="H13" s="4"/>
      <c r="I13" s="4"/>
      <c r="J13" s="4"/>
      <c r="K13" s="4"/>
    </row>
    <row r="14" spans="2:11" ht="12.75">
      <c r="B14" s="2" t="s">
        <v>154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ht="12.75">
      <c r="B15" s="2" t="s">
        <v>155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ht="12.75">
      <c r="B16" s="2"/>
      <c r="C16" s="4"/>
      <c r="D16" s="4"/>
      <c r="E16" s="4"/>
      <c r="F16" s="4"/>
      <c r="G16" s="4"/>
      <c r="H16" s="4"/>
      <c r="I16" s="4"/>
      <c r="J16" s="4"/>
      <c r="K16" s="4"/>
    </row>
    <row r="17" spans="2:11" ht="12.75">
      <c r="B17" s="108" t="s">
        <v>253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ht="12.75">
      <c r="B18" s="106" t="s">
        <v>282</v>
      </c>
      <c r="C18" s="16"/>
      <c r="D18" s="16"/>
      <c r="E18" s="16"/>
      <c r="F18" s="16"/>
      <c r="G18" s="16"/>
      <c r="H18" s="16"/>
      <c r="I18" s="16"/>
      <c r="J18" s="16"/>
      <c r="K18" s="4"/>
    </row>
    <row r="19" spans="2:11" ht="12.75">
      <c r="B19" s="49"/>
      <c r="C19" s="16"/>
      <c r="D19" s="16"/>
      <c r="E19" s="16"/>
      <c r="F19" s="16"/>
      <c r="G19" s="16"/>
      <c r="H19" s="16"/>
      <c r="I19" s="16"/>
      <c r="J19" s="16"/>
      <c r="K19" s="4"/>
    </row>
    <row r="20" spans="2:11" ht="12.75">
      <c r="B20" s="21" t="s">
        <v>156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ht="12.75">
      <c r="B21" s="105" t="s">
        <v>290</v>
      </c>
      <c r="C21" s="4"/>
      <c r="D21" s="4"/>
      <c r="E21" s="4"/>
      <c r="F21" s="4"/>
      <c r="G21" s="4"/>
      <c r="H21" s="4"/>
      <c r="I21" s="4"/>
      <c r="J21" s="4"/>
      <c r="K21" s="4"/>
    </row>
    <row r="22" spans="2:11" ht="12.75">
      <c r="B22" s="105" t="s">
        <v>299</v>
      </c>
      <c r="C22" s="4"/>
      <c r="D22" s="4"/>
      <c r="E22" s="4"/>
      <c r="F22" s="4"/>
      <c r="G22" s="4"/>
      <c r="H22" s="4"/>
      <c r="I22" s="4"/>
      <c r="J22" s="4"/>
      <c r="K22" s="4"/>
    </row>
    <row r="23" spans="2:11" ht="12.75">
      <c r="B23" s="105" t="s">
        <v>300</v>
      </c>
      <c r="C23" s="4"/>
      <c r="D23" s="4"/>
      <c r="E23" s="4"/>
      <c r="F23" s="4"/>
      <c r="G23" s="4"/>
      <c r="H23" s="4"/>
      <c r="I23" s="4"/>
      <c r="J23" s="4"/>
      <c r="K23" s="4"/>
    </row>
    <row r="24" spans="2:11" ht="12.75">
      <c r="B24" s="2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30" t="s">
        <v>35</v>
      </c>
      <c r="B25" s="7" t="s">
        <v>75</v>
      </c>
      <c r="C25" s="4"/>
      <c r="D25" s="86"/>
      <c r="E25" s="4"/>
      <c r="F25" s="4"/>
      <c r="G25" s="4"/>
      <c r="H25" s="4"/>
      <c r="I25" s="4"/>
      <c r="J25" s="4"/>
      <c r="K25" s="4"/>
    </row>
    <row r="26" spans="1:11" ht="12.75">
      <c r="A26" s="30"/>
      <c r="B26" s="7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16"/>
      <c r="B27" s="2" t="s">
        <v>88</v>
      </c>
      <c r="C27" s="4"/>
      <c r="D27" s="4"/>
      <c r="E27" s="4"/>
      <c r="F27" s="4"/>
      <c r="G27" s="4"/>
      <c r="H27" s="4"/>
      <c r="I27" s="4"/>
      <c r="J27" s="4"/>
      <c r="K27" s="4"/>
    </row>
    <row r="28" spans="2:11" ht="12.75">
      <c r="B28" s="2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30" t="s">
        <v>36</v>
      </c>
      <c r="B29" s="7" t="s">
        <v>76</v>
      </c>
      <c r="C29" s="4"/>
      <c r="D29" s="4"/>
      <c r="E29" s="4"/>
      <c r="F29" s="4"/>
      <c r="G29" s="4"/>
      <c r="H29" s="4"/>
      <c r="I29" s="4"/>
      <c r="J29" s="4"/>
      <c r="K29" s="4"/>
    </row>
    <row r="30" spans="2:11" ht="12.75">
      <c r="B30" s="2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16"/>
      <c r="B31" s="21" t="s">
        <v>108</v>
      </c>
      <c r="C31" s="4"/>
      <c r="D31" s="4"/>
      <c r="E31" s="4"/>
      <c r="F31" s="4"/>
      <c r="G31" s="4"/>
      <c r="H31" s="4"/>
      <c r="I31" s="4"/>
      <c r="J31" s="4"/>
      <c r="K31" s="4"/>
    </row>
    <row r="32" spans="2:11" ht="12.75">
      <c r="B32" s="2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19" t="s">
        <v>238</v>
      </c>
      <c r="B33" s="7" t="s">
        <v>250</v>
      </c>
      <c r="C33" s="4"/>
      <c r="D33" s="4"/>
      <c r="E33" s="4"/>
      <c r="F33" s="4"/>
      <c r="G33" s="4"/>
      <c r="H33" s="4"/>
      <c r="I33" s="4"/>
      <c r="J33" s="4"/>
      <c r="K33" s="4"/>
    </row>
    <row r="34" spans="2:11" ht="12.75">
      <c r="B34" s="105"/>
      <c r="C34" s="4"/>
      <c r="D34" s="4"/>
      <c r="E34" s="4"/>
      <c r="F34" s="4"/>
      <c r="G34" s="4"/>
      <c r="H34" s="4"/>
      <c r="I34" s="4"/>
      <c r="J34" s="4"/>
      <c r="K34" s="4"/>
    </row>
    <row r="35" spans="2:11" ht="12.75">
      <c r="B35" s="108" t="s">
        <v>255</v>
      </c>
      <c r="C35" s="4"/>
      <c r="D35" s="4"/>
      <c r="E35" s="4"/>
      <c r="F35" s="4"/>
      <c r="G35" s="4"/>
      <c r="H35" s="4"/>
      <c r="I35" s="4"/>
      <c r="J35" s="4"/>
      <c r="K35" s="4"/>
    </row>
    <row r="36" spans="2:11" ht="12.75">
      <c r="B36" s="108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30" t="s">
        <v>37</v>
      </c>
      <c r="B37" s="7" t="s">
        <v>77</v>
      </c>
      <c r="C37" s="4"/>
      <c r="D37" s="4"/>
      <c r="E37" s="4"/>
      <c r="F37" s="4"/>
      <c r="G37" s="4"/>
      <c r="H37" s="4"/>
      <c r="I37" s="4"/>
      <c r="J37" s="4"/>
      <c r="K37" s="4"/>
    </row>
    <row r="38" spans="2:11" ht="12.75">
      <c r="B38" s="2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16"/>
      <c r="B39" s="108" t="s">
        <v>256</v>
      </c>
      <c r="C39" s="4"/>
      <c r="D39" s="4"/>
      <c r="E39" s="4"/>
      <c r="F39" s="4"/>
      <c r="G39" s="4"/>
      <c r="H39" s="4"/>
      <c r="I39" s="4"/>
      <c r="J39" s="4"/>
      <c r="K39" s="4"/>
    </row>
    <row r="40" spans="2:11" ht="12.75">
      <c r="B40" s="21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30" t="s">
        <v>38</v>
      </c>
      <c r="B41" s="7" t="s">
        <v>78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16"/>
      <c r="B42" s="2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16"/>
      <c r="B43" s="108" t="s">
        <v>291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16"/>
      <c r="B44" s="105" t="s">
        <v>346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16"/>
      <c r="B45" s="105" t="s">
        <v>292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16"/>
      <c r="B46" s="105" t="s">
        <v>293</v>
      </c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16"/>
      <c r="B47" s="108" t="s">
        <v>311</v>
      </c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16"/>
      <c r="B48" s="105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16"/>
      <c r="B49" s="105"/>
      <c r="C49" s="109"/>
      <c r="D49" s="143"/>
      <c r="E49" s="99"/>
      <c r="F49" s="143"/>
      <c r="G49" s="143"/>
      <c r="H49" s="143"/>
      <c r="I49" s="107" t="s">
        <v>312</v>
      </c>
      <c r="J49" s="4"/>
      <c r="K49" s="4"/>
    </row>
    <row r="50" spans="1:11" ht="12.75">
      <c r="A50" s="16"/>
      <c r="B50" s="109"/>
      <c r="C50" s="109"/>
      <c r="D50" s="99" t="s">
        <v>313</v>
      </c>
      <c r="E50" s="99" t="s">
        <v>314</v>
      </c>
      <c r="F50" s="99" t="s">
        <v>315</v>
      </c>
      <c r="G50" s="98"/>
      <c r="H50" s="144" t="s">
        <v>316</v>
      </c>
      <c r="I50" s="145" t="s">
        <v>317</v>
      </c>
      <c r="J50" s="4"/>
      <c r="K50" s="4"/>
    </row>
    <row r="51" spans="1:11" ht="12.75">
      <c r="A51" s="16"/>
      <c r="B51" s="146" t="s">
        <v>318</v>
      </c>
      <c r="C51" s="109"/>
      <c r="D51" s="100" t="s">
        <v>319</v>
      </c>
      <c r="E51" s="100" t="s">
        <v>320</v>
      </c>
      <c r="F51" s="100" t="s">
        <v>320</v>
      </c>
      <c r="G51" s="100"/>
      <c r="H51" s="100" t="s">
        <v>320</v>
      </c>
      <c r="I51" s="147" t="s">
        <v>321</v>
      </c>
      <c r="J51" s="4"/>
      <c r="K51" s="4"/>
    </row>
    <row r="52" spans="1:11" ht="12.75">
      <c r="A52" s="16"/>
      <c r="B52" s="146"/>
      <c r="C52" s="109"/>
      <c r="D52" s="148"/>
      <c r="E52" s="149" t="s">
        <v>322</v>
      </c>
      <c r="F52" s="149" t="s">
        <v>322</v>
      </c>
      <c r="G52" s="149"/>
      <c r="H52" s="149" t="s">
        <v>322</v>
      </c>
      <c r="I52" s="149" t="s">
        <v>322</v>
      </c>
      <c r="J52" s="4"/>
      <c r="K52" s="4"/>
    </row>
    <row r="53" spans="1:11" ht="12.75">
      <c r="A53" s="16"/>
      <c r="B53" s="108" t="s">
        <v>324</v>
      </c>
      <c r="C53" s="4"/>
      <c r="D53" s="4">
        <v>226300</v>
      </c>
      <c r="E53" s="151">
        <v>1.27</v>
      </c>
      <c r="F53" s="151">
        <v>1.36</v>
      </c>
      <c r="G53" s="4"/>
      <c r="H53" s="151">
        <v>1.31</v>
      </c>
      <c r="I53" s="152">
        <v>297039</v>
      </c>
      <c r="J53" s="4"/>
      <c r="K53" s="4"/>
    </row>
    <row r="54" spans="1:11" ht="12.75">
      <c r="A54" s="16"/>
      <c r="B54" s="108" t="s">
        <v>345</v>
      </c>
      <c r="C54" s="4"/>
      <c r="D54" s="4">
        <v>475200</v>
      </c>
      <c r="E54" s="151">
        <v>1.3</v>
      </c>
      <c r="F54" s="151">
        <v>1.37</v>
      </c>
      <c r="G54" s="4"/>
      <c r="H54" s="151">
        <v>1.34</v>
      </c>
      <c r="I54" s="152">
        <v>639320</v>
      </c>
      <c r="J54" s="4"/>
      <c r="K54" s="4"/>
    </row>
    <row r="55" spans="1:11" ht="12.75">
      <c r="A55" s="16"/>
      <c r="B55" s="108"/>
      <c r="C55" s="4"/>
      <c r="D55" s="159">
        <f>SUM(D53:D54)</f>
        <v>701500</v>
      </c>
      <c r="E55" s="151"/>
      <c r="F55" s="151"/>
      <c r="G55" s="4"/>
      <c r="H55" s="151"/>
      <c r="I55" s="160">
        <f>SUM(I53:I54)</f>
        <v>936359</v>
      </c>
      <c r="J55" s="4"/>
      <c r="K55" s="4"/>
    </row>
    <row r="56" spans="1:11" ht="12.75">
      <c r="A56" s="16"/>
      <c r="B56" s="105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16"/>
      <c r="B57" s="150" t="s">
        <v>323</v>
      </c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16"/>
      <c r="B58" s="2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16"/>
      <c r="B59" s="105" t="s">
        <v>355</v>
      </c>
      <c r="C59" s="3"/>
      <c r="D59" s="25"/>
      <c r="E59" s="25"/>
      <c r="F59" s="25"/>
      <c r="G59" s="4"/>
      <c r="H59" s="26"/>
      <c r="I59" s="4"/>
      <c r="J59" s="4"/>
      <c r="K59" s="4"/>
    </row>
    <row r="60" spans="2:11" ht="12.75">
      <c r="B60" s="105" t="s">
        <v>354</v>
      </c>
      <c r="C60" s="4"/>
      <c r="D60" s="4"/>
      <c r="E60" s="4"/>
      <c r="F60" s="4"/>
      <c r="G60" s="4"/>
      <c r="H60" s="4"/>
      <c r="I60" s="4"/>
      <c r="J60" s="4"/>
      <c r="K60" s="4"/>
    </row>
    <row r="61" spans="1:9" ht="12" customHeight="1">
      <c r="A61" s="2"/>
      <c r="B61" s="105" t="s">
        <v>284</v>
      </c>
      <c r="C61" s="4"/>
      <c r="D61" s="4"/>
      <c r="E61" s="4"/>
      <c r="F61" s="4"/>
      <c r="G61" s="4"/>
      <c r="H61" s="86"/>
      <c r="I61" s="4"/>
    </row>
    <row r="62" spans="1:2" ht="12" customHeight="1">
      <c r="A62" s="2"/>
      <c r="B62" s="2"/>
    </row>
    <row r="63" spans="1:2" ht="12" customHeight="1">
      <c r="A63" s="7" t="s">
        <v>39</v>
      </c>
      <c r="B63" s="7" t="s">
        <v>30</v>
      </c>
    </row>
    <row r="64" spans="1:2" ht="12" customHeight="1">
      <c r="A64" s="7"/>
      <c r="B64" s="7"/>
    </row>
    <row r="65" spans="1:2" ht="12" customHeight="1">
      <c r="A65" s="7"/>
      <c r="B65" s="108" t="s">
        <v>303</v>
      </c>
    </row>
    <row r="66" spans="1:8" ht="12" customHeight="1">
      <c r="A66" s="7"/>
      <c r="B66" s="105" t="s">
        <v>304</v>
      </c>
      <c r="F66" s="49"/>
      <c r="H66" s="49"/>
    </row>
    <row r="67" spans="1:8" ht="12" customHeight="1">
      <c r="A67" s="7"/>
      <c r="B67" s="21"/>
      <c r="F67" s="49"/>
      <c r="H67" s="49"/>
    </row>
    <row r="68" spans="1:2" ht="12" customHeight="1">
      <c r="A68" s="30" t="s">
        <v>40</v>
      </c>
      <c r="B68" s="7" t="s">
        <v>79</v>
      </c>
    </row>
    <row r="69" spans="1:2" ht="12" customHeight="1">
      <c r="A69" s="2"/>
      <c r="B69" s="60"/>
    </row>
    <row r="70" spans="1:2" ht="12" customHeight="1">
      <c r="A70" s="16"/>
      <c r="B70" s="108" t="s">
        <v>337</v>
      </c>
    </row>
    <row r="71" ht="12" customHeight="1">
      <c r="B71" s="2"/>
    </row>
    <row r="72" spans="2:11" ht="12.75">
      <c r="B72" s="16"/>
      <c r="F72" s="51"/>
      <c r="G72" s="12"/>
      <c r="I72" s="29"/>
      <c r="J72" s="29"/>
      <c r="K72" s="29"/>
    </row>
    <row r="73" spans="2:11" ht="12.75">
      <c r="B73" s="2"/>
      <c r="C73" s="165" t="s">
        <v>194</v>
      </c>
      <c r="D73" s="165"/>
      <c r="E73" s="165"/>
      <c r="F73" s="165"/>
      <c r="G73" s="99"/>
      <c r="H73" s="99"/>
      <c r="I73" s="99"/>
      <c r="J73" s="98"/>
      <c r="K73" s="98"/>
    </row>
    <row r="74" spans="3:11" ht="12.75">
      <c r="C74" s="99"/>
      <c r="D74" s="99"/>
      <c r="E74" s="99" t="s">
        <v>101</v>
      </c>
      <c r="F74" s="110" t="s">
        <v>104</v>
      </c>
      <c r="G74" s="100"/>
      <c r="H74" s="98"/>
      <c r="I74" s="99" t="s">
        <v>287</v>
      </c>
      <c r="J74" s="111"/>
      <c r="K74" s="98"/>
    </row>
    <row r="75" spans="2:11" ht="12.75">
      <c r="B75" s="17"/>
      <c r="C75" s="99" t="s">
        <v>16</v>
      </c>
      <c r="D75" s="99" t="s">
        <v>17</v>
      </c>
      <c r="E75" s="110" t="s">
        <v>102</v>
      </c>
      <c r="F75" s="110" t="s">
        <v>103</v>
      </c>
      <c r="G75" s="98"/>
      <c r="H75" s="99" t="s">
        <v>29</v>
      </c>
      <c r="I75" s="111" t="s">
        <v>193</v>
      </c>
      <c r="J75" s="99" t="s">
        <v>29</v>
      </c>
      <c r="K75" s="99"/>
    </row>
    <row r="76" spans="2:11" ht="12.75">
      <c r="B76" s="17"/>
      <c r="C76" s="3" t="s">
        <v>0</v>
      </c>
      <c r="D76" s="3" t="s">
        <v>0</v>
      </c>
      <c r="E76" s="3" t="s">
        <v>0</v>
      </c>
      <c r="F76" s="3" t="s">
        <v>0</v>
      </c>
      <c r="G76" s="19"/>
      <c r="H76" s="3" t="s">
        <v>0</v>
      </c>
      <c r="I76" s="3" t="s">
        <v>0</v>
      </c>
      <c r="J76" s="3" t="s">
        <v>0</v>
      </c>
      <c r="K76" s="3"/>
    </row>
    <row r="77" spans="2:11" ht="12.75">
      <c r="B77" s="17" t="s">
        <v>18</v>
      </c>
      <c r="F77" s="5"/>
      <c r="H77" s="27"/>
      <c r="I77" s="29"/>
      <c r="J77" s="27"/>
      <c r="K77" s="27"/>
    </row>
    <row r="78" spans="2:11" ht="12.75">
      <c r="B78" s="2" t="s">
        <v>105</v>
      </c>
      <c r="C78" s="8">
        <v>4084</v>
      </c>
      <c r="D78" s="8">
        <v>35186</v>
      </c>
      <c r="E78" s="29">
        <v>62496</v>
      </c>
      <c r="F78" s="29">
        <v>5675</v>
      </c>
      <c r="G78" s="133"/>
      <c r="H78" s="153">
        <f>SUM(B78:G78)</f>
        <v>107441</v>
      </c>
      <c r="I78" s="29">
        <v>0</v>
      </c>
      <c r="J78" s="153">
        <f>+H78+I78</f>
        <v>107441</v>
      </c>
      <c r="K78" s="23"/>
    </row>
    <row r="79" spans="2:11" ht="12.75">
      <c r="B79" s="21" t="s">
        <v>131</v>
      </c>
      <c r="C79" s="8">
        <v>0</v>
      </c>
      <c r="D79" s="8">
        <v>0</v>
      </c>
      <c r="E79" s="29">
        <v>0</v>
      </c>
      <c r="F79" s="29">
        <v>0</v>
      </c>
      <c r="G79" s="156"/>
      <c r="H79" s="153">
        <v>0</v>
      </c>
      <c r="I79" s="29">
        <v>0</v>
      </c>
      <c r="J79" s="153">
        <f>+H79+I79</f>
        <v>0</v>
      </c>
      <c r="K79" s="139"/>
    </row>
    <row r="80" spans="2:11" ht="13.5" thickBot="1">
      <c r="B80" s="2"/>
      <c r="C80" s="79">
        <f>SUM(C78:C79)</f>
        <v>4084</v>
      </c>
      <c r="D80" s="79">
        <f>SUM(D78:D79)</f>
        <v>35186</v>
      </c>
      <c r="E80" s="79">
        <f>SUM(E78:E79)</f>
        <v>62496</v>
      </c>
      <c r="F80" s="79">
        <f>SUM(F78:F79)</f>
        <v>5675</v>
      </c>
      <c r="G80" s="79"/>
      <c r="H80" s="79">
        <f>SUM(H78:H79)</f>
        <v>107441</v>
      </c>
      <c r="I80" s="79">
        <f>SUM(I78:I79)</f>
        <v>0</v>
      </c>
      <c r="J80" s="79">
        <f>SUM(J78:J79)</f>
        <v>107441</v>
      </c>
      <c r="K80" s="12"/>
    </row>
    <row r="81" spans="3:11" ht="13.5" thickTop="1">
      <c r="C81" s="154"/>
      <c r="D81" s="154"/>
      <c r="E81" s="154"/>
      <c r="F81" s="155"/>
      <c r="G81" s="156"/>
      <c r="H81" s="154"/>
      <c r="I81" s="29"/>
      <c r="J81" s="154"/>
      <c r="K81" s="12"/>
    </row>
    <row r="82" spans="2:11" ht="12.75">
      <c r="B82" s="17" t="s">
        <v>106</v>
      </c>
      <c r="C82" s="154"/>
      <c r="D82" s="154"/>
      <c r="E82" s="154"/>
      <c r="F82" s="155"/>
      <c r="G82" s="156"/>
      <c r="H82" s="154"/>
      <c r="I82" s="29"/>
      <c r="J82" s="154"/>
      <c r="K82" s="12"/>
    </row>
    <row r="83" spans="2:11" ht="12.75">
      <c r="B83" s="1" t="s">
        <v>107</v>
      </c>
      <c r="C83" s="8">
        <v>-1232</v>
      </c>
      <c r="D83" s="8">
        <v>9266</v>
      </c>
      <c r="E83" s="29">
        <v>11955</v>
      </c>
      <c r="F83" s="29">
        <v>2649</v>
      </c>
      <c r="G83" s="133"/>
      <c r="H83" s="18">
        <f>SUM(B83:G83)</f>
        <v>22638</v>
      </c>
      <c r="I83" s="29">
        <v>-64</v>
      </c>
      <c r="J83" s="8">
        <f>+H83+I83</f>
        <v>22574</v>
      </c>
      <c r="K83" s="12"/>
    </row>
    <row r="84" spans="2:11" ht="12.75">
      <c r="B84" s="1" t="s">
        <v>126</v>
      </c>
      <c r="C84" s="154"/>
      <c r="D84" s="154"/>
      <c r="E84" s="154"/>
      <c r="F84" s="155"/>
      <c r="G84" s="156"/>
      <c r="H84" s="56">
        <v>-1705</v>
      </c>
      <c r="I84" s="56">
        <v>0</v>
      </c>
      <c r="J84" s="84">
        <f>+H84+I84</f>
        <v>-1705</v>
      </c>
      <c r="K84" s="12"/>
    </row>
    <row r="85" spans="2:11" ht="12.75">
      <c r="B85" s="1" t="s">
        <v>240</v>
      </c>
      <c r="C85" s="154"/>
      <c r="D85" s="154"/>
      <c r="E85" s="154"/>
      <c r="F85" s="155"/>
      <c r="G85" s="156"/>
      <c r="H85" s="18">
        <f>SUM(H83:H84)</f>
        <v>20933</v>
      </c>
      <c r="I85" s="18">
        <f>SUM(I83:I84)</f>
        <v>-64</v>
      </c>
      <c r="J85" s="18">
        <f>SUM(J83:J84)</f>
        <v>20869</v>
      </c>
      <c r="K85" s="29"/>
    </row>
    <row r="86" spans="2:11" ht="12.75">
      <c r="B86" s="1" t="s">
        <v>109</v>
      </c>
      <c r="C86" s="154"/>
      <c r="D86" s="154"/>
      <c r="E86" s="154"/>
      <c r="F86" s="155"/>
      <c r="G86" s="156"/>
      <c r="H86" s="18">
        <v>-554</v>
      </c>
      <c r="I86" s="29">
        <v>0</v>
      </c>
      <c r="J86" s="8">
        <f>+H86+I86</f>
        <v>-554</v>
      </c>
      <c r="K86" s="12"/>
    </row>
    <row r="87" spans="2:11" ht="12.75">
      <c r="B87" s="49" t="s">
        <v>125</v>
      </c>
      <c r="C87" s="154"/>
      <c r="D87" s="154"/>
      <c r="E87" s="154"/>
      <c r="F87" s="155"/>
      <c r="G87" s="156"/>
      <c r="H87" s="18">
        <v>0</v>
      </c>
      <c r="I87" s="29">
        <v>0</v>
      </c>
      <c r="J87" s="8">
        <f>+H87+I87</f>
        <v>0</v>
      </c>
      <c r="K87" s="133"/>
    </row>
    <row r="88" spans="2:11" ht="12.75">
      <c r="B88" s="109" t="s">
        <v>271</v>
      </c>
      <c r="C88" s="154"/>
      <c r="D88" s="154"/>
      <c r="E88" s="154"/>
      <c r="F88" s="155"/>
      <c r="G88" s="156"/>
      <c r="H88" s="18"/>
      <c r="I88" s="29"/>
      <c r="J88" s="154"/>
      <c r="K88" s="12"/>
    </row>
    <row r="89" spans="2:11" ht="12.75">
      <c r="B89" s="109" t="s">
        <v>272</v>
      </c>
      <c r="C89" s="154"/>
      <c r="D89" s="154"/>
      <c r="E89" s="154"/>
      <c r="F89" s="155"/>
      <c r="G89" s="156"/>
      <c r="H89" s="56">
        <v>0</v>
      </c>
      <c r="I89" s="56">
        <v>0</v>
      </c>
      <c r="J89" s="84">
        <f>+H89+I89</f>
        <v>0</v>
      </c>
      <c r="K89" s="133"/>
    </row>
    <row r="90" spans="2:11" ht="12.75">
      <c r="B90" s="49" t="s">
        <v>244</v>
      </c>
      <c r="C90" s="154"/>
      <c r="D90" s="154"/>
      <c r="E90" s="154"/>
      <c r="F90" s="155"/>
      <c r="G90" s="156"/>
      <c r="H90" s="29">
        <f>SUM(H85:H89)</f>
        <v>20379</v>
      </c>
      <c r="I90" s="29">
        <f>SUM(I85:I89)</f>
        <v>-64</v>
      </c>
      <c r="J90" s="29">
        <f>SUM(J85:J89)</f>
        <v>20315</v>
      </c>
      <c r="K90" s="29"/>
    </row>
    <row r="91" spans="2:11" ht="12.75">
      <c r="B91" s="16" t="s">
        <v>234</v>
      </c>
      <c r="C91" s="154"/>
      <c r="D91" s="154"/>
      <c r="E91" s="154"/>
      <c r="F91" s="155"/>
      <c r="G91" s="156"/>
      <c r="H91" s="29">
        <v>-6071</v>
      </c>
      <c r="I91" s="29">
        <v>0</v>
      </c>
      <c r="J91" s="29">
        <f>+H91+I91</f>
        <v>-6071</v>
      </c>
      <c r="K91" s="29"/>
    </row>
    <row r="92" spans="2:11" ht="13.5" thickBot="1">
      <c r="B92" s="16" t="s">
        <v>245</v>
      </c>
      <c r="C92" s="154"/>
      <c r="D92" s="154"/>
      <c r="E92" s="154"/>
      <c r="F92" s="155"/>
      <c r="G92" s="156"/>
      <c r="H92" s="62">
        <f>+H90+H91</f>
        <v>14308</v>
      </c>
      <c r="I92" s="62">
        <f>+I90+I91</f>
        <v>-64</v>
      </c>
      <c r="J92" s="62">
        <f>+J90+J91</f>
        <v>14244</v>
      </c>
      <c r="K92" s="29"/>
    </row>
    <row r="93" spans="1:11" ht="13.5" thickTop="1">
      <c r="A93" s="30"/>
      <c r="D93" s="86"/>
      <c r="H93" s="29"/>
      <c r="I93" s="8"/>
      <c r="J93" s="29"/>
      <c r="K93" s="12"/>
    </row>
    <row r="94" spans="1:11" ht="12.75">
      <c r="A94" s="30"/>
      <c r="B94" s="108" t="s">
        <v>338</v>
      </c>
      <c r="D94" s="86"/>
      <c r="H94" s="29"/>
      <c r="I94" s="8"/>
      <c r="J94" s="29"/>
      <c r="K94" s="12"/>
    </row>
    <row r="95" spans="1:11" ht="12.75">
      <c r="A95" s="30"/>
      <c r="D95" s="86"/>
      <c r="H95" s="29"/>
      <c r="I95" s="8"/>
      <c r="J95" s="29"/>
      <c r="K95" s="12"/>
    </row>
    <row r="96" spans="1:11" ht="12.75">
      <c r="A96" s="30"/>
      <c r="B96" s="2"/>
      <c r="C96" s="165" t="s">
        <v>194</v>
      </c>
      <c r="D96" s="165"/>
      <c r="E96" s="165"/>
      <c r="F96" s="165"/>
      <c r="G96" s="99"/>
      <c r="H96" s="99"/>
      <c r="I96" s="99"/>
      <c r="J96" s="98"/>
      <c r="K96" s="12"/>
    </row>
    <row r="97" spans="1:11" ht="12.75">
      <c r="A97" s="30"/>
      <c r="C97" s="99"/>
      <c r="D97" s="99"/>
      <c r="E97" s="99" t="s">
        <v>101</v>
      </c>
      <c r="F97" s="110" t="s">
        <v>104</v>
      </c>
      <c r="G97" s="100"/>
      <c r="H97" s="98"/>
      <c r="I97" s="99" t="s">
        <v>287</v>
      </c>
      <c r="J97" s="111"/>
      <c r="K97" s="12"/>
    </row>
    <row r="98" spans="1:11" ht="12.75">
      <c r="A98" s="30"/>
      <c r="B98" s="17"/>
      <c r="C98" s="99" t="s">
        <v>16</v>
      </c>
      <c r="D98" s="99" t="s">
        <v>17</v>
      </c>
      <c r="E98" s="110" t="s">
        <v>102</v>
      </c>
      <c r="F98" s="110" t="s">
        <v>103</v>
      </c>
      <c r="G98" s="98"/>
      <c r="H98" s="99" t="s">
        <v>29</v>
      </c>
      <c r="I98" s="111" t="s">
        <v>193</v>
      </c>
      <c r="J98" s="99" t="s">
        <v>29</v>
      </c>
      <c r="K98" s="12"/>
    </row>
    <row r="99" spans="1:11" ht="12.75">
      <c r="A99" s="30"/>
      <c r="B99" s="17"/>
      <c r="C99" s="3" t="s">
        <v>0</v>
      </c>
      <c r="D99" s="3" t="s">
        <v>0</v>
      </c>
      <c r="E99" s="3" t="s">
        <v>0</v>
      </c>
      <c r="F99" s="3" t="s">
        <v>0</v>
      </c>
      <c r="G99" s="19"/>
      <c r="H99" s="3" t="s">
        <v>0</v>
      </c>
      <c r="I99" s="3" t="s">
        <v>0</v>
      </c>
      <c r="J99" s="3" t="s">
        <v>0</v>
      </c>
      <c r="K99" s="12"/>
    </row>
    <row r="100" spans="1:11" ht="12.75">
      <c r="A100" s="30"/>
      <c r="B100" s="17" t="s">
        <v>18</v>
      </c>
      <c r="F100" s="5"/>
      <c r="H100" s="27"/>
      <c r="I100" s="29"/>
      <c r="J100" s="27"/>
      <c r="K100" s="12"/>
    </row>
    <row r="101" spans="1:11" ht="12.75">
      <c r="A101" s="30"/>
      <c r="B101" s="2" t="s">
        <v>105</v>
      </c>
      <c r="C101" s="1">
        <v>12084</v>
      </c>
      <c r="D101" s="1">
        <v>95967</v>
      </c>
      <c r="E101" s="51">
        <v>133125</v>
      </c>
      <c r="F101" s="51">
        <v>18238</v>
      </c>
      <c r="G101" s="12"/>
      <c r="H101" s="23">
        <f>SUM(B101:G101)</f>
        <v>259414</v>
      </c>
      <c r="I101" s="29">
        <v>0</v>
      </c>
      <c r="J101" s="23">
        <f>+H101+I101</f>
        <v>259414</v>
      </c>
      <c r="K101" s="12"/>
    </row>
    <row r="102" spans="1:11" ht="12.75">
      <c r="A102" s="30"/>
      <c r="B102" s="21" t="s">
        <v>131</v>
      </c>
      <c r="C102" s="8">
        <v>0</v>
      </c>
      <c r="D102" s="58">
        <v>0</v>
      </c>
      <c r="E102" s="29">
        <v>0</v>
      </c>
      <c r="F102" s="29">
        <v>0</v>
      </c>
      <c r="G102" s="12"/>
      <c r="H102" s="59">
        <v>0</v>
      </c>
      <c r="I102" s="29">
        <v>0</v>
      </c>
      <c r="J102" s="59">
        <f>+H102+I102</f>
        <v>0</v>
      </c>
      <c r="K102" s="12"/>
    </row>
    <row r="103" spans="1:11" ht="13.5" thickBot="1">
      <c r="A103" s="30"/>
      <c r="B103" s="2"/>
      <c r="C103" s="52">
        <f>SUM(C101:C102)</f>
        <v>12084</v>
      </c>
      <c r="D103" s="52">
        <f>SUM(D101:D102)</f>
        <v>95967</v>
      </c>
      <c r="E103" s="52">
        <f>SUM(E101:E102)</f>
        <v>133125</v>
      </c>
      <c r="F103" s="52">
        <f>SUM(F101:F102)</f>
        <v>18238</v>
      </c>
      <c r="G103" s="52"/>
      <c r="H103" s="52">
        <f>SUM(H101:H102)</f>
        <v>259414</v>
      </c>
      <c r="I103" s="79">
        <f>SUM(I101:I102)</f>
        <v>0</v>
      </c>
      <c r="J103" s="52">
        <f>SUM(J101:J102)</f>
        <v>259414</v>
      </c>
      <c r="K103" s="12"/>
    </row>
    <row r="104" spans="1:11" ht="13.5" thickTop="1">
      <c r="A104" s="30"/>
      <c r="F104" s="51"/>
      <c r="G104" s="12"/>
      <c r="I104" s="29"/>
      <c r="K104" s="12"/>
    </row>
    <row r="105" spans="1:11" ht="12.75">
      <c r="A105" s="30"/>
      <c r="B105" s="17" t="s">
        <v>106</v>
      </c>
      <c r="F105" s="51"/>
      <c r="G105" s="12"/>
      <c r="I105" s="29"/>
      <c r="K105" s="12"/>
    </row>
    <row r="106" spans="1:11" ht="12.75">
      <c r="A106" s="30"/>
      <c r="B106" s="1" t="s">
        <v>107</v>
      </c>
      <c r="C106" s="1">
        <v>-1167</v>
      </c>
      <c r="D106" s="1">
        <v>20368</v>
      </c>
      <c r="E106" s="51">
        <v>24398</v>
      </c>
      <c r="F106" s="51">
        <v>8637</v>
      </c>
      <c r="G106" s="12"/>
      <c r="H106" s="18">
        <f>SUM(B106:G106)</f>
        <v>52236</v>
      </c>
      <c r="I106" s="29">
        <v>-126</v>
      </c>
      <c r="J106" s="1">
        <f>+H106+I106</f>
        <v>52110</v>
      </c>
      <c r="K106" s="12"/>
    </row>
    <row r="107" spans="1:11" ht="12.75">
      <c r="A107" s="30"/>
      <c r="B107" s="1" t="s">
        <v>126</v>
      </c>
      <c r="F107" s="51"/>
      <c r="G107" s="12"/>
      <c r="H107" s="56">
        <v>-3324</v>
      </c>
      <c r="I107" s="56">
        <v>0</v>
      </c>
      <c r="J107" s="33">
        <f>+H107+I107</f>
        <v>-3324</v>
      </c>
      <c r="K107" s="12"/>
    </row>
    <row r="108" spans="1:11" ht="12.75">
      <c r="A108" s="30"/>
      <c r="B108" s="1" t="s">
        <v>240</v>
      </c>
      <c r="F108" s="51"/>
      <c r="G108" s="12"/>
      <c r="H108" s="18">
        <f>SUM(H106:H107)</f>
        <v>48912</v>
      </c>
      <c r="I108" s="18">
        <f>SUM(I106:I107)</f>
        <v>-126</v>
      </c>
      <c r="J108" s="18">
        <f>SUM(J106:J107)</f>
        <v>48786</v>
      </c>
      <c r="K108" s="12"/>
    </row>
    <row r="109" spans="1:11" ht="12.75">
      <c r="A109" s="30"/>
      <c r="B109" s="1" t="s">
        <v>109</v>
      </c>
      <c r="F109" s="51"/>
      <c r="G109" s="12"/>
      <c r="H109" s="18">
        <v>-1636</v>
      </c>
      <c r="I109" s="29">
        <v>0</v>
      </c>
      <c r="J109" s="1">
        <f>+H109+I109</f>
        <v>-1636</v>
      </c>
      <c r="K109" s="12"/>
    </row>
    <row r="110" spans="1:11" ht="12.75">
      <c r="A110" s="30"/>
      <c r="B110" s="49" t="s">
        <v>125</v>
      </c>
      <c r="F110" s="51"/>
      <c r="G110" s="12"/>
      <c r="H110" s="18">
        <v>56</v>
      </c>
      <c r="I110" s="29">
        <v>0</v>
      </c>
      <c r="J110" s="8">
        <f>+H110+I110</f>
        <v>56</v>
      </c>
      <c r="K110" s="12"/>
    </row>
    <row r="111" spans="1:11" ht="12.75">
      <c r="A111" s="30"/>
      <c r="B111" s="109" t="s">
        <v>271</v>
      </c>
      <c r="F111" s="51"/>
      <c r="G111" s="12"/>
      <c r="H111" s="18"/>
      <c r="I111" s="29"/>
      <c r="K111" s="12"/>
    </row>
    <row r="112" spans="1:11" ht="12.75">
      <c r="A112" s="30"/>
      <c r="B112" s="109" t="s">
        <v>272</v>
      </c>
      <c r="F112" s="51"/>
      <c r="G112" s="12"/>
      <c r="H112" s="56">
        <v>0</v>
      </c>
      <c r="I112" s="56">
        <v>0</v>
      </c>
      <c r="J112" s="84">
        <f>+H112+I112</f>
        <v>0</v>
      </c>
      <c r="K112" s="12"/>
    </row>
    <row r="113" spans="1:11" ht="12.75">
      <c r="A113" s="30"/>
      <c r="B113" s="49" t="s">
        <v>244</v>
      </c>
      <c r="F113" s="51"/>
      <c r="G113" s="12"/>
      <c r="H113" s="29">
        <f>SUM(H108:H112)</f>
        <v>47332</v>
      </c>
      <c r="I113" s="29">
        <f>SUM(I108:I112)</f>
        <v>-126</v>
      </c>
      <c r="J113" s="29">
        <f>SUM(J108:J112)</f>
        <v>47206</v>
      </c>
      <c r="K113" s="12"/>
    </row>
    <row r="114" spans="1:11" ht="12.75">
      <c r="A114" s="30"/>
      <c r="B114" s="16" t="s">
        <v>234</v>
      </c>
      <c r="F114" s="51"/>
      <c r="G114" s="12"/>
      <c r="H114" s="29">
        <v>-12621</v>
      </c>
      <c r="I114" s="29">
        <v>0</v>
      </c>
      <c r="J114" s="29">
        <f>+H114+I114</f>
        <v>-12621</v>
      </c>
      <c r="K114" s="12"/>
    </row>
    <row r="115" spans="1:11" ht="13.5" thickBot="1">
      <c r="A115" s="30"/>
      <c r="B115" s="16" t="s">
        <v>245</v>
      </c>
      <c r="F115" s="51"/>
      <c r="G115" s="12"/>
      <c r="H115" s="62">
        <f>+H113+H114</f>
        <v>34711</v>
      </c>
      <c r="I115" s="62">
        <f>+I113+I114</f>
        <v>-126</v>
      </c>
      <c r="J115" s="62">
        <f>+J113+J114</f>
        <v>34585</v>
      </c>
      <c r="K115" s="12"/>
    </row>
    <row r="116" spans="1:11" ht="13.5" thickTop="1">
      <c r="A116" s="30"/>
      <c r="D116" s="86"/>
      <c r="H116" s="29"/>
      <c r="I116" s="8"/>
      <c r="J116" s="29"/>
      <c r="K116" s="12"/>
    </row>
    <row r="117" spans="1:11" ht="12.75">
      <c r="A117" s="30"/>
      <c r="D117" s="86"/>
      <c r="H117" s="29"/>
      <c r="I117" s="8"/>
      <c r="J117" s="29"/>
      <c r="K117" s="12"/>
    </row>
    <row r="118" spans="1:11" ht="12.75">
      <c r="A118" s="30" t="s">
        <v>41</v>
      </c>
      <c r="B118" s="19" t="s">
        <v>170</v>
      </c>
      <c r="D118" s="86"/>
      <c r="H118" s="29"/>
      <c r="I118" s="8"/>
      <c r="J118" s="29"/>
      <c r="K118" s="12"/>
    </row>
    <row r="119" spans="1:10" ht="12.75">
      <c r="A119" s="16"/>
      <c r="H119" s="29"/>
      <c r="I119" s="8"/>
      <c r="J119" s="29"/>
    </row>
    <row r="120" ht="12.75">
      <c r="B120" s="109" t="s">
        <v>251</v>
      </c>
    </row>
    <row r="121" spans="2:10" ht="12.75">
      <c r="B121" s="109" t="s">
        <v>294</v>
      </c>
      <c r="H121" s="29"/>
      <c r="I121" s="8"/>
      <c r="J121" s="29"/>
    </row>
    <row r="122" spans="1:10" ht="12.75">
      <c r="A122" s="30"/>
      <c r="B122" s="109"/>
      <c r="H122" s="29"/>
      <c r="I122" s="8"/>
      <c r="J122" s="29"/>
    </row>
    <row r="123" spans="1:10" ht="12.75">
      <c r="A123" s="30" t="s">
        <v>42</v>
      </c>
      <c r="B123" s="19" t="s">
        <v>80</v>
      </c>
      <c r="H123" s="29"/>
      <c r="I123" s="8"/>
      <c r="J123" s="29"/>
    </row>
    <row r="124" spans="1:10" ht="12.75">
      <c r="A124" s="16"/>
      <c r="H124" s="29"/>
      <c r="I124" s="8"/>
      <c r="J124" s="29"/>
    </row>
    <row r="125" spans="1:10" ht="12.75">
      <c r="A125" s="16"/>
      <c r="B125" s="106" t="s">
        <v>301</v>
      </c>
      <c r="H125" s="29"/>
      <c r="I125" s="8"/>
      <c r="J125" s="29"/>
    </row>
    <row r="126" spans="1:10" ht="12.75">
      <c r="A126" s="16"/>
      <c r="B126" s="107" t="s">
        <v>302</v>
      </c>
      <c r="H126" s="29"/>
      <c r="I126" s="8"/>
      <c r="J126" s="29"/>
    </row>
    <row r="127" spans="1:10" ht="12.75">
      <c r="A127" s="16"/>
      <c r="B127" s="107"/>
      <c r="H127" s="29"/>
      <c r="I127" s="8"/>
      <c r="J127" s="29"/>
    </row>
    <row r="128" spans="1:10" ht="12.75">
      <c r="A128" s="7" t="s">
        <v>43</v>
      </c>
      <c r="B128" s="19" t="s">
        <v>81</v>
      </c>
      <c r="H128" s="29"/>
      <c r="I128" s="8"/>
      <c r="J128" s="29"/>
    </row>
    <row r="129" spans="3:11" ht="12.75">
      <c r="C129" s="4"/>
      <c r="E129" s="4"/>
      <c r="F129" s="4"/>
      <c r="G129" s="4"/>
      <c r="H129" s="4"/>
      <c r="I129" s="4"/>
      <c r="J129" s="4"/>
      <c r="K129" s="4"/>
    </row>
    <row r="130" spans="2:11" ht="12.75">
      <c r="B130" s="109" t="s">
        <v>348</v>
      </c>
      <c r="C130" s="4"/>
      <c r="E130" s="4"/>
      <c r="F130" s="4"/>
      <c r="G130" s="4"/>
      <c r="H130" s="4"/>
      <c r="I130" s="4"/>
      <c r="J130" s="4"/>
      <c r="K130" s="4"/>
    </row>
    <row r="131" spans="3:11" ht="12.75">
      <c r="C131" s="4"/>
      <c r="E131" s="4"/>
      <c r="F131" s="4"/>
      <c r="G131" s="4"/>
      <c r="H131" s="4"/>
      <c r="I131" s="4"/>
      <c r="J131" s="4"/>
      <c r="K131" s="4"/>
    </row>
    <row r="132" spans="1:11" ht="12.75">
      <c r="A132" s="2"/>
      <c r="B132" s="108" t="s">
        <v>349</v>
      </c>
      <c r="C132" s="4"/>
      <c r="E132" s="4"/>
      <c r="F132" s="4"/>
      <c r="G132" s="4"/>
      <c r="H132" s="4"/>
      <c r="I132" s="4"/>
      <c r="J132" s="4"/>
      <c r="K132" s="4"/>
    </row>
    <row r="133" spans="1:11" ht="12.75">
      <c r="A133" s="2"/>
      <c r="B133" s="2"/>
      <c r="C133" s="4"/>
      <c r="E133" s="4"/>
      <c r="F133" s="4"/>
      <c r="G133" s="4"/>
      <c r="H133" s="4"/>
      <c r="I133" s="4"/>
      <c r="J133" s="4"/>
      <c r="K133" s="4"/>
    </row>
    <row r="134" spans="1:11" ht="12.75">
      <c r="A134" s="7" t="s">
        <v>249</v>
      </c>
      <c r="B134" s="7" t="s">
        <v>82</v>
      </c>
      <c r="C134" s="4"/>
      <c r="E134" s="4"/>
      <c r="F134" s="4"/>
      <c r="G134" s="4"/>
      <c r="H134" s="4"/>
      <c r="I134" s="4"/>
      <c r="J134" s="4"/>
      <c r="K134" s="4"/>
    </row>
    <row r="135" spans="1:11" ht="12.75">
      <c r="A135" s="2"/>
      <c r="B135" s="2"/>
      <c r="C135" s="4"/>
      <c r="E135" s="4"/>
      <c r="I135" s="4"/>
      <c r="J135" s="4"/>
      <c r="K135" s="4"/>
    </row>
    <row r="136" spans="1:11" ht="12.75">
      <c r="A136" s="2"/>
      <c r="B136" s="2" t="s">
        <v>110</v>
      </c>
      <c r="C136" s="4"/>
      <c r="E136" s="4"/>
      <c r="F136" s="49" t="s">
        <v>132</v>
      </c>
      <c r="G136" s="4"/>
      <c r="H136" s="49" t="s">
        <v>132</v>
      </c>
      <c r="I136" s="16"/>
      <c r="J136" s="16"/>
      <c r="K136" s="4"/>
    </row>
    <row r="137" spans="1:11" ht="12.75">
      <c r="A137" s="2"/>
      <c r="B137" s="2"/>
      <c r="C137" s="4"/>
      <c r="E137" s="4"/>
      <c r="F137" s="106" t="s">
        <v>330</v>
      </c>
      <c r="G137" s="16"/>
      <c r="H137" s="106" t="s">
        <v>283</v>
      </c>
      <c r="I137" s="16"/>
      <c r="J137" s="16"/>
      <c r="K137" s="4"/>
    </row>
    <row r="138" spans="1:11" ht="12.75">
      <c r="A138" s="2"/>
      <c r="B138" s="2" t="s">
        <v>237</v>
      </c>
      <c r="C138" s="4"/>
      <c r="E138" s="4"/>
      <c r="F138" s="16" t="s">
        <v>32</v>
      </c>
      <c r="G138" s="16"/>
      <c r="H138" s="16" t="s">
        <v>32</v>
      </c>
      <c r="I138" s="4"/>
      <c r="J138" s="4"/>
      <c r="K138" s="4"/>
    </row>
    <row r="139" spans="1:11" ht="12.75">
      <c r="A139" s="2"/>
      <c r="B139" s="2" t="s">
        <v>31</v>
      </c>
      <c r="C139" s="4"/>
      <c r="E139" s="4"/>
      <c r="F139" s="4"/>
      <c r="G139" s="4"/>
      <c r="H139" s="3"/>
      <c r="I139" s="4"/>
      <c r="J139" s="4"/>
      <c r="K139" s="4"/>
    </row>
    <row r="140" spans="1:11" ht="13.5" thickBot="1">
      <c r="A140" s="2"/>
      <c r="B140" s="2" t="s">
        <v>89</v>
      </c>
      <c r="C140" s="4"/>
      <c r="E140" s="4"/>
      <c r="F140" s="48">
        <v>61.1</v>
      </c>
      <c r="G140" s="4"/>
      <c r="H140" s="48">
        <v>110</v>
      </c>
      <c r="I140" s="4"/>
      <c r="J140" s="4"/>
      <c r="K140" s="4"/>
    </row>
    <row r="141" spans="1:11" ht="13.5" thickTop="1">
      <c r="A141" s="2"/>
      <c r="B141" s="2"/>
      <c r="C141" s="4"/>
      <c r="E141" s="4"/>
      <c r="F141" s="157"/>
      <c r="G141" s="4"/>
      <c r="H141" s="157"/>
      <c r="I141" s="4"/>
      <c r="J141" s="4"/>
      <c r="K141" s="4"/>
    </row>
    <row r="142" spans="1:11" ht="12.75">
      <c r="A142" s="2"/>
      <c r="B142" s="2"/>
      <c r="C142" s="4"/>
      <c r="E142" s="4"/>
      <c r="F142" s="157"/>
      <c r="G142" s="4"/>
      <c r="H142" s="157"/>
      <c r="I142" s="4"/>
      <c r="J142" s="4"/>
      <c r="K142" s="4"/>
    </row>
    <row r="143" spans="1:11" ht="12.75">
      <c r="A143" s="2"/>
      <c r="B143" s="2"/>
      <c r="C143" s="4"/>
      <c r="K143" s="4"/>
    </row>
    <row r="144" spans="1:11" ht="12.75">
      <c r="A144" s="7" t="s">
        <v>164</v>
      </c>
      <c r="B144" s="2"/>
      <c r="C144" s="4"/>
      <c r="K144" s="4"/>
    </row>
    <row r="145" spans="1:11" ht="12.75">
      <c r="A145" s="2"/>
      <c r="B145" s="2"/>
      <c r="C145" s="4"/>
      <c r="K145" s="4"/>
    </row>
    <row r="146" spans="1:11" ht="12.75">
      <c r="A146" s="7" t="s">
        <v>33</v>
      </c>
      <c r="B146" s="7" t="s">
        <v>44</v>
      </c>
      <c r="C146" s="4"/>
      <c r="K146" s="4"/>
    </row>
    <row r="147" spans="1:11" ht="12.75">
      <c r="A147" s="2"/>
      <c r="B147" s="2"/>
      <c r="C147" s="4"/>
      <c r="K147" s="4"/>
    </row>
    <row r="148" spans="1:11" ht="12.75">
      <c r="A148" s="2"/>
      <c r="B148" s="106" t="s">
        <v>350</v>
      </c>
      <c r="C148" s="4"/>
      <c r="K148" s="4"/>
    </row>
    <row r="149" spans="1:11" ht="12.75">
      <c r="A149" s="2"/>
      <c r="B149" s="107" t="s">
        <v>327</v>
      </c>
      <c r="C149" s="4"/>
      <c r="K149" s="4"/>
    </row>
    <row r="150" spans="1:11" ht="12.75">
      <c r="A150" s="2"/>
      <c r="B150" s="16"/>
      <c r="C150" s="4"/>
      <c r="K150" s="4"/>
    </row>
    <row r="151" spans="1:11" ht="12.75">
      <c r="A151" s="2"/>
      <c r="B151" s="106" t="s">
        <v>351</v>
      </c>
      <c r="C151" s="4"/>
      <c r="K151" s="4"/>
    </row>
    <row r="152" spans="1:11" ht="12.75">
      <c r="A152" s="2"/>
      <c r="B152" s="107" t="s">
        <v>344</v>
      </c>
      <c r="C152" s="4"/>
      <c r="K152" s="4"/>
    </row>
    <row r="153" spans="1:11" ht="12.75">
      <c r="A153" s="2"/>
      <c r="B153" s="107"/>
      <c r="C153" s="4"/>
      <c r="K153" s="4"/>
    </row>
    <row r="154" spans="1:11" ht="12.75">
      <c r="A154" s="7" t="s">
        <v>45</v>
      </c>
      <c r="B154" s="7" t="s">
        <v>64</v>
      </c>
      <c r="C154" s="4"/>
      <c r="K154" s="4"/>
    </row>
    <row r="155" spans="1:11" ht="12.75">
      <c r="A155" s="2"/>
      <c r="B155" s="2"/>
      <c r="C155" s="4"/>
      <c r="K155" s="4"/>
    </row>
    <row r="156" spans="1:11" ht="12.75">
      <c r="A156" s="2"/>
      <c r="B156" s="106" t="s">
        <v>352</v>
      </c>
      <c r="C156" s="4"/>
      <c r="K156" s="4"/>
    </row>
    <row r="157" spans="1:11" ht="12.75">
      <c r="A157" s="2"/>
      <c r="B157" s="106" t="s">
        <v>339</v>
      </c>
      <c r="C157" s="4"/>
      <c r="K157" s="4"/>
    </row>
    <row r="158" spans="1:11" ht="12.75">
      <c r="A158" s="2"/>
      <c r="B158" s="107" t="s">
        <v>326</v>
      </c>
      <c r="C158" s="4"/>
      <c r="K158" s="4"/>
    </row>
    <row r="159" spans="1:11" ht="12.75">
      <c r="A159" s="2"/>
      <c r="B159" s="107"/>
      <c r="C159" s="4"/>
      <c r="K159" s="4"/>
    </row>
    <row r="160" spans="1:11" ht="12.75">
      <c r="A160" s="2"/>
      <c r="B160" s="107" t="s">
        <v>353</v>
      </c>
      <c r="C160" s="4"/>
      <c r="K160" s="4"/>
    </row>
    <row r="161" spans="1:11" ht="12.75">
      <c r="A161" s="2"/>
      <c r="B161" s="107" t="s">
        <v>340</v>
      </c>
      <c r="C161" s="4"/>
      <c r="K161" s="4"/>
    </row>
    <row r="162" spans="1:11" ht="12.75">
      <c r="A162" s="2"/>
      <c r="B162" s="107"/>
      <c r="C162" s="4"/>
      <c r="K162" s="4"/>
    </row>
    <row r="163" spans="1:11" ht="12.75">
      <c r="A163" s="7" t="s">
        <v>46</v>
      </c>
      <c r="B163" s="7" t="s">
        <v>242</v>
      </c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2"/>
      <c r="B164" s="2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2"/>
      <c r="B165" s="105" t="s">
        <v>288</v>
      </c>
      <c r="C165" s="4"/>
      <c r="D165" s="4"/>
      <c r="E165" s="4"/>
      <c r="F165" s="4"/>
      <c r="G165" s="4"/>
      <c r="H165" s="4"/>
      <c r="I165" s="4"/>
      <c r="J165" s="4"/>
      <c r="K165" s="136"/>
    </row>
    <row r="166" spans="1:11" ht="12.75">
      <c r="A166" s="2"/>
      <c r="B166" s="105" t="s">
        <v>289</v>
      </c>
      <c r="C166" s="4"/>
      <c r="D166" s="4"/>
      <c r="E166" s="4"/>
      <c r="F166" s="4"/>
      <c r="G166" s="4"/>
      <c r="H166" s="4"/>
      <c r="I166" s="4"/>
      <c r="J166" s="4"/>
      <c r="K166" s="136"/>
    </row>
    <row r="167" spans="1:11" ht="12.75">
      <c r="A167" s="2"/>
      <c r="B167" s="101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7" t="s">
        <v>47</v>
      </c>
      <c r="B168" s="7" t="s">
        <v>91</v>
      </c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>
      <c r="A169" s="2"/>
      <c r="B169" s="2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>
      <c r="A170" s="2"/>
      <c r="B170" s="2" t="s">
        <v>93</v>
      </c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>
      <c r="A171" s="2"/>
      <c r="B171" s="2" t="s">
        <v>92</v>
      </c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>
      <c r="A172" s="2"/>
      <c r="B172" s="2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>
      <c r="A173" s="7" t="s">
        <v>48</v>
      </c>
      <c r="B173" s="7" t="s">
        <v>234</v>
      </c>
      <c r="G173" s="12"/>
      <c r="H173" s="27" t="s">
        <v>185</v>
      </c>
      <c r="I173" s="113" t="s">
        <v>248</v>
      </c>
      <c r="K173" s="4"/>
    </row>
    <row r="174" spans="1:11" ht="12.75">
      <c r="A174" s="2"/>
      <c r="G174" s="12"/>
      <c r="H174" s="27" t="s">
        <v>69</v>
      </c>
      <c r="I174" s="27" t="s">
        <v>202</v>
      </c>
      <c r="K174" s="4"/>
    </row>
    <row r="175" spans="1:11" ht="12.75">
      <c r="A175" s="2"/>
      <c r="H175" s="116" t="s">
        <v>341</v>
      </c>
      <c r="I175" s="116" t="s">
        <v>341</v>
      </c>
      <c r="K175" s="4"/>
    </row>
    <row r="176" spans="1:11" ht="12.75">
      <c r="A176" s="2"/>
      <c r="H176" s="20" t="s">
        <v>0</v>
      </c>
      <c r="I176" s="20" t="s">
        <v>0</v>
      </c>
      <c r="K176" s="4"/>
    </row>
    <row r="177" spans="1:11" ht="12.75">
      <c r="A177" s="2"/>
      <c r="B177" s="2" t="s">
        <v>19</v>
      </c>
      <c r="G177" s="8"/>
      <c r="H177" s="119">
        <v>6087</v>
      </c>
      <c r="I177" s="119">
        <v>12717</v>
      </c>
      <c r="K177" s="4"/>
    </row>
    <row r="178" spans="1:11" ht="12.75">
      <c r="A178" s="2"/>
      <c r="B178" s="2" t="s">
        <v>236</v>
      </c>
      <c r="G178" s="8"/>
      <c r="H178" s="119">
        <v>-157</v>
      </c>
      <c r="I178" s="119">
        <v>-699</v>
      </c>
      <c r="K178" s="4"/>
    </row>
    <row r="179" spans="1:11" ht="12.75">
      <c r="A179" s="2"/>
      <c r="B179" s="105" t="s">
        <v>328</v>
      </c>
      <c r="G179" s="8"/>
      <c r="H179" s="119">
        <v>141</v>
      </c>
      <c r="I179" s="119">
        <v>603</v>
      </c>
      <c r="K179" s="4"/>
    </row>
    <row r="180" spans="1:11" ht="13.5" thickBot="1">
      <c r="A180" s="2"/>
      <c r="B180" s="2"/>
      <c r="G180" s="8"/>
      <c r="H180" s="120">
        <f>SUM(H177:H179)</f>
        <v>6071</v>
      </c>
      <c r="I180" s="120">
        <f>SUM(I177:I179)</f>
        <v>12621</v>
      </c>
      <c r="K180" s="4"/>
    </row>
    <row r="181" spans="1:11" ht="12.75">
      <c r="A181" s="2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7" t="s">
        <v>49</v>
      </c>
      <c r="B182" s="7" t="s">
        <v>50</v>
      </c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2"/>
      <c r="B183" s="2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2"/>
      <c r="B184" s="105" t="s">
        <v>295</v>
      </c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>
      <c r="A185" s="2"/>
      <c r="B185" s="105" t="s">
        <v>296</v>
      </c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>
      <c r="A186" s="2"/>
      <c r="B186" s="105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2"/>
      <c r="B187" s="108" t="s">
        <v>305</v>
      </c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2"/>
      <c r="B188" s="108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7" t="s">
        <v>51</v>
      </c>
      <c r="B189" s="7" t="s">
        <v>90</v>
      </c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2"/>
      <c r="B190" s="2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2"/>
      <c r="B191" s="108" t="s">
        <v>306</v>
      </c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2"/>
      <c r="B192" s="105" t="s">
        <v>342</v>
      </c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2"/>
      <c r="B193" s="2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7" t="s">
        <v>52</v>
      </c>
      <c r="B194" s="7" t="s">
        <v>53</v>
      </c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2"/>
      <c r="B195" s="2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2"/>
      <c r="B196" s="108" t="s">
        <v>356</v>
      </c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2"/>
      <c r="B197" s="2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7" t="s">
        <v>54</v>
      </c>
      <c r="B198" s="7" t="s">
        <v>55</v>
      </c>
      <c r="C198" s="4"/>
      <c r="D198" s="4"/>
      <c r="E198" s="4"/>
      <c r="F198" s="4"/>
      <c r="G198" s="4"/>
      <c r="H198" s="3" t="s">
        <v>65</v>
      </c>
      <c r="I198" s="4"/>
      <c r="J198" s="4"/>
      <c r="K198" s="4"/>
    </row>
    <row r="199" spans="1:11" ht="12.75">
      <c r="A199" s="2"/>
      <c r="B199" s="2"/>
      <c r="D199" s="4"/>
      <c r="E199" s="4"/>
      <c r="F199" s="4"/>
      <c r="G199" s="4"/>
      <c r="H199" s="117" t="s">
        <v>330</v>
      </c>
      <c r="I199" s="4"/>
      <c r="J199" s="4"/>
      <c r="K199" s="4"/>
    </row>
    <row r="200" spans="1:11" ht="12.75">
      <c r="A200" s="2"/>
      <c r="B200" s="1" t="s">
        <v>21</v>
      </c>
      <c r="D200" s="4"/>
      <c r="E200" s="4"/>
      <c r="F200" s="4"/>
      <c r="G200" s="4"/>
      <c r="H200" s="3" t="s">
        <v>0</v>
      </c>
      <c r="I200" s="4"/>
      <c r="J200" s="4"/>
      <c r="K200" s="4"/>
    </row>
    <row r="201" spans="1:11" ht="12.75">
      <c r="A201" s="2"/>
      <c r="D201" s="4"/>
      <c r="E201" s="4"/>
      <c r="F201" s="4"/>
      <c r="G201" s="4"/>
      <c r="H201" s="3"/>
      <c r="I201" s="4"/>
      <c r="J201" s="4"/>
      <c r="K201" s="4"/>
    </row>
    <row r="202" spans="1:11" ht="12.75">
      <c r="A202" s="2"/>
      <c r="C202" s="1" t="s">
        <v>67</v>
      </c>
      <c r="D202" s="4"/>
      <c r="E202" s="4"/>
      <c r="F202" s="4"/>
      <c r="G202" s="4"/>
      <c r="H202" s="24">
        <v>8625</v>
      </c>
      <c r="I202" s="4"/>
      <c r="J202" s="4"/>
      <c r="K202" s="4"/>
    </row>
    <row r="203" spans="1:11" ht="12.75">
      <c r="A203" s="2"/>
      <c r="C203" s="1" t="s">
        <v>66</v>
      </c>
      <c r="D203" s="4"/>
      <c r="E203" s="4"/>
      <c r="F203" s="4"/>
      <c r="G203" s="4"/>
      <c r="H203" s="161">
        <v>0</v>
      </c>
      <c r="I203" s="4"/>
      <c r="J203" s="4"/>
      <c r="K203" s="4"/>
    </row>
    <row r="204" spans="1:11" ht="12.75">
      <c r="A204" s="2"/>
      <c r="D204" s="4"/>
      <c r="E204" s="4"/>
      <c r="F204" s="4"/>
      <c r="G204" s="4"/>
      <c r="H204" s="22">
        <f>SUM(H202:H203)</f>
        <v>8625</v>
      </c>
      <c r="I204" s="4"/>
      <c r="J204" s="4"/>
      <c r="K204" s="4"/>
    </row>
    <row r="205" spans="1:11" ht="12.75">
      <c r="A205" s="2"/>
      <c r="B205" s="1" t="s">
        <v>22</v>
      </c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2"/>
      <c r="C206" s="1" t="s">
        <v>67</v>
      </c>
      <c r="D206" s="4"/>
      <c r="E206" s="4"/>
      <c r="F206" s="4"/>
      <c r="G206" s="4"/>
      <c r="H206" s="22">
        <v>52496</v>
      </c>
      <c r="I206" s="4"/>
      <c r="J206" s="4"/>
      <c r="K206" s="4"/>
    </row>
    <row r="207" spans="1:11" ht="12.75">
      <c r="A207" s="2"/>
      <c r="C207" s="1" t="s">
        <v>84</v>
      </c>
      <c r="D207" s="4"/>
      <c r="E207" s="4"/>
      <c r="F207" s="4"/>
      <c r="G207" s="4"/>
      <c r="H207" s="81">
        <v>0</v>
      </c>
      <c r="I207" s="4"/>
      <c r="J207" s="4"/>
      <c r="K207" s="4"/>
    </row>
    <row r="208" spans="1:11" ht="12.75">
      <c r="A208" s="2"/>
      <c r="D208" s="4"/>
      <c r="E208" s="4"/>
      <c r="F208" s="4"/>
      <c r="G208" s="4"/>
      <c r="H208" s="24">
        <f>+H206+H207</f>
        <v>52496</v>
      </c>
      <c r="I208" s="4"/>
      <c r="J208" s="4"/>
      <c r="K208" s="4"/>
    </row>
    <row r="209" spans="1:11" ht="12.75">
      <c r="A209" s="2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3.5" thickBot="1">
      <c r="A210" s="2"/>
      <c r="B210" s="2"/>
      <c r="C210" s="4"/>
      <c r="D210" s="4"/>
      <c r="E210" s="4"/>
      <c r="F210" s="4"/>
      <c r="G210" s="4"/>
      <c r="H210" s="46">
        <f>+H204+H208</f>
        <v>61121</v>
      </c>
      <c r="I210" s="4"/>
      <c r="J210" s="4"/>
      <c r="K210" s="4"/>
    </row>
    <row r="211" spans="1:11" ht="13.5" thickTop="1">
      <c r="A211" s="2"/>
      <c r="B211" s="109" t="s">
        <v>246</v>
      </c>
      <c r="F211" s="22"/>
      <c r="H211" s="22"/>
      <c r="I211" s="4"/>
      <c r="J211" s="4"/>
      <c r="K211" s="4"/>
    </row>
    <row r="212" spans="1:11" ht="12.75">
      <c r="A212" s="2"/>
      <c r="F212" s="22"/>
      <c r="H212" s="22"/>
      <c r="I212" s="4"/>
      <c r="J212" s="4"/>
      <c r="K212" s="4"/>
    </row>
    <row r="213" spans="1:11" ht="12.75">
      <c r="A213" s="7" t="s">
        <v>56</v>
      </c>
      <c r="B213" s="7" t="s">
        <v>57</v>
      </c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2"/>
      <c r="B214" s="2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2"/>
      <c r="B215" s="108" t="s">
        <v>357</v>
      </c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2"/>
      <c r="B216" s="105" t="s">
        <v>358</v>
      </c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2"/>
      <c r="B217" s="105" t="s">
        <v>359</v>
      </c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2"/>
      <c r="B218" s="105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7" t="s">
        <v>58</v>
      </c>
      <c r="B219" s="7" t="s">
        <v>59</v>
      </c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2"/>
      <c r="B220" s="2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2"/>
      <c r="B221" s="21" t="s">
        <v>157</v>
      </c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2"/>
      <c r="B222" s="21" t="s">
        <v>158</v>
      </c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2"/>
      <c r="B223" s="21" t="s">
        <v>159</v>
      </c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2"/>
      <c r="B224" s="2" t="s">
        <v>160</v>
      </c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2"/>
      <c r="B225" s="2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20"/>
      <c r="B226" s="2" t="s">
        <v>151</v>
      </c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2"/>
      <c r="B227" s="21" t="s">
        <v>152</v>
      </c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2"/>
      <c r="B228" s="2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2"/>
      <c r="B229" s="21" t="s">
        <v>161</v>
      </c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2"/>
      <c r="B230" s="21" t="s">
        <v>162</v>
      </c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2"/>
      <c r="B231" s="105" t="s">
        <v>297</v>
      </c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2"/>
      <c r="B232" s="105" t="s">
        <v>298</v>
      </c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2"/>
      <c r="B233" s="2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7" t="s">
        <v>60</v>
      </c>
      <c r="B234" s="7" t="s">
        <v>61</v>
      </c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2"/>
      <c r="B235" s="2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2"/>
      <c r="B236" s="108" t="s">
        <v>343</v>
      </c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2"/>
      <c r="B237" s="2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2"/>
      <c r="B238" s="108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7" t="s">
        <v>62</v>
      </c>
      <c r="B239" s="7" t="s">
        <v>63</v>
      </c>
      <c r="C239" s="4"/>
      <c r="D239" s="4"/>
      <c r="E239" s="164" t="s">
        <v>220</v>
      </c>
      <c r="F239" s="164"/>
      <c r="G239" s="47"/>
      <c r="H239" s="164" t="s">
        <v>221</v>
      </c>
      <c r="I239" s="164"/>
      <c r="J239" s="4"/>
      <c r="K239" s="4"/>
    </row>
    <row r="240" spans="1:11" ht="51">
      <c r="A240" s="7"/>
      <c r="B240" s="7"/>
      <c r="C240" s="4"/>
      <c r="D240" s="4"/>
      <c r="E240" s="134" t="s">
        <v>269</v>
      </c>
      <c r="F240" s="134" t="s">
        <v>270</v>
      </c>
      <c r="G240" s="47"/>
      <c r="H240" s="134" t="s">
        <v>268</v>
      </c>
      <c r="I240" s="85" t="s">
        <v>226</v>
      </c>
      <c r="J240" s="4"/>
      <c r="K240" s="4"/>
    </row>
    <row r="241" spans="1:11" ht="12.75">
      <c r="A241" s="7"/>
      <c r="B241" s="7"/>
      <c r="C241" s="4"/>
      <c r="D241" s="4"/>
      <c r="E241" s="118" t="s">
        <v>330</v>
      </c>
      <c r="F241" s="118" t="s">
        <v>331</v>
      </c>
      <c r="G241" s="37"/>
      <c r="H241" s="118" t="s">
        <v>330</v>
      </c>
      <c r="I241" s="118" t="s">
        <v>331</v>
      </c>
      <c r="J241" s="4"/>
      <c r="K241" s="4"/>
    </row>
    <row r="242" spans="1:11" ht="12.75">
      <c r="A242" s="2"/>
      <c r="B242" s="2"/>
      <c r="C242" s="4"/>
      <c r="D242" s="4"/>
      <c r="E242" s="36" t="s">
        <v>0</v>
      </c>
      <c r="F242" s="36" t="s">
        <v>0</v>
      </c>
      <c r="G242" s="36"/>
      <c r="H242" s="36" t="s">
        <v>0</v>
      </c>
      <c r="I242" s="36" t="s">
        <v>0</v>
      </c>
      <c r="J242" s="4"/>
      <c r="K242" s="4"/>
    </row>
    <row r="243" spans="1:11" ht="12.75">
      <c r="A243" s="2"/>
      <c r="B243" s="2"/>
      <c r="C243" s="4"/>
      <c r="D243" s="4"/>
      <c r="E243" s="3"/>
      <c r="F243" s="3"/>
      <c r="G243" s="4"/>
      <c r="H243" s="4"/>
      <c r="I243" s="4"/>
      <c r="J243" s="4"/>
      <c r="K243" s="4"/>
    </row>
    <row r="244" spans="1:11" ht="12.75">
      <c r="A244" s="2"/>
      <c r="B244" s="2" t="s">
        <v>224</v>
      </c>
      <c r="C244" s="4"/>
      <c r="D244" s="4"/>
      <c r="E244" s="22">
        <v>14308</v>
      </c>
      <c r="F244" s="22">
        <v>5479</v>
      </c>
      <c r="G244" s="4"/>
      <c r="H244" s="22">
        <v>34711</v>
      </c>
      <c r="I244" s="22">
        <v>16051</v>
      </c>
      <c r="J244" s="4"/>
      <c r="K244" s="4"/>
    </row>
    <row r="245" spans="1:11" ht="12.75">
      <c r="A245" s="2"/>
      <c r="B245" s="105" t="s">
        <v>265</v>
      </c>
      <c r="C245" s="4"/>
      <c r="D245" s="4"/>
      <c r="E245" s="22">
        <v>-64</v>
      </c>
      <c r="F245" s="22">
        <v>-96</v>
      </c>
      <c r="G245" s="4"/>
      <c r="H245" s="22">
        <v>-126</v>
      </c>
      <c r="I245" s="131">
        <v>-158</v>
      </c>
      <c r="J245" s="4"/>
      <c r="K245" s="4"/>
    </row>
    <row r="246" spans="1:11" ht="6.75" customHeight="1">
      <c r="A246" s="2"/>
      <c r="B246" s="2"/>
      <c r="C246" s="4"/>
      <c r="D246" s="4"/>
      <c r="E246" s="102"/>
      <c r="F246" s="102"/>
      <c r="G246" s="4"/>
      <c r="H246" s="102"/>
      <c r="I246" s="102"/>
      <c r="J246" s="4"/>
      <c r="K246" s="4"/>
    </row>
    <row r="247" spans="1:11" ht="13.5" thickBot="1">
      <c r="A247" s="2"/>
      <c r="B247" s="2" t="s">
        <v>225</v>
      </c>
      <c r="E247" s="103">
        <f>SUM(E244:E245)</f>
        <v>14244</v>
      </c>
      <c r="F247" s="104">
        <f>SUM(F244:F245)</f>
        <v>5383</v>
      </c>
      <c r="G247" s="12"/>
      <c r="H247" s="104">
        <f>SUM(H244:H245)</f>
        <v>34585</v>
      </c>
      <c r="I247" s="104">
        <f>SUM(I244:I245)</f>
        <v>15893</v>
      </c>
      <c r="J247" s="4"/>
      <c r="K247" s="4"/>
    </row>
    <row r="248" spans="1:9" ht="12" customHeight="1" thickTop="1">
      <c r="A248" s="2"/>
      <c r="B248" s="2"/>
      <c r="E248" s="12"/>
      <c r="F248" s="12"/>
      <c r="G248" s="12"/>
      <c r="H248" s="12"/>
      <c r="I248" s="26"/>
    </row>
    <row r="249" spans="1:9" ht="12" customHeight="1">
      <c r="A249" s="19"/>
      <c r="B249" s="1" t="s">
        <v>68</v>
      </c>
      <c r="E249" s="12">
        <v>311290</v>
      </c>
      <c r="F249" s="141">
        <v>310654</v>
      </c>
      <c r="G249" s="12"/>
      <c r="H249" s="12">
        <v>311105</v>
      </c>
      <c r="I249" s="141">
        <v>310799</v>
      </c>
    </row>
    <row r="250" spans="1:9" ht="12" customHeight="1">
      <c r="A250" s="19"/>
      <c r="B250" s="1" t="s">
        <v>230</v>
      </c>
      <c r="E250" s="133">
        <v>824</v>
      </c>
      <c r="F250" s="137">
        <v>0</v>
      </c>
      <c r="G250" s="12"/>
      <c r="H250" s="133">
        <v>793</v>
      </c>
      <c r="I250" s="140">
        <v>0</v>
      </c>
    </row>
    <row r="251" spans="1:9" ht="12" customHeight="1">
      <c r="A251" s="19"/>
      <c r="B251" s="1" t="s">
        <v>241</v>
      </c>
      <c r="E251" s="82"/>
      <c r="F251" s="82"/>
      <c r="H251" s="82"/>
      <c r="I251" s="82"/>
    </row>
    <row r="252" spans="1:9" ht="12" customHeight="1" thickBot="1">
      <c r="A252" s="19"/>
      <c r="B252" s="1" t="s">
        <v>243</v>
      </c>
      <c r="E252" s="83">
        <f>+E249+E250</f>
        <v>312114</v>
      </c>
      <c r="F252" s="83">
        <f>+F249+F250</f>
        <v>310654</v>
      </c>
      <c r="G252" s="12"/>
      <c r="H252" s="83">
        <f>+H250+H249</f>
        <v>311898</v>
      </c>
      <c r="I252" s="83">
        <f>+I250+I249</f>
        <v>310799</v>
      </c>
    </row>
    <row r="253" spans="1:9" ht="12" customHeight="1" thickTop="1">
      <c r="A253" s="19"/>
      <c r="I253" s="3"/>
    </row>
    <row r="254" spans="1:9" ht="12" customHeight="1">
      <c r="A254" s="19"/>
      <c r="B254" s="39" t="s">
        <v>231</v>
      </c>
      <c r="E254" s="58">
        <v>4.6</v>
      </c>
      <c r="F254" s="58">
        <v>1.76</v>
      </c>
      <c r="G254" s="58"/>
      <c r="H254" s="58">
        <v>11.159999999999998</v>
      </c>
      <c r="I254" s="58">
        <v>5.16</v>
      </c>
    </row>
    <row r="255" spans="1:9" ht="12" customHeight="1">
      <c r="A255" s="19"/>
      <c r="B255" s="114" t="s">
        <v>266</v>
      </c>
      <c r="E255" s="58">
        <v>-0.02</v>
      </c>
      <c r="F255" s="158">
        <v>-0.03</v>
      </c>
      <c r="G255" s="58"/>
      <c r="H255" s="58">
        <v>-0.04</v>
      </c>
      <c r="I255" s="58">
        <v>-0.05</v>
      </c>
    </row>
    <row r="256" spans="1:9" ht="12" customHeight="1">
      <c r="A256" s="19"/>
      <c r="B256" s="1" t="s">
        <v>195</v>
      </c>
      <c r="E256" s="35">
        <v>4.58</v>
      </c>
      <c r="F256" s="35">
        <v>1.73</v>
      </c>
      <c r="G256" s="12"/>
      <c r="H256" s="35">
        <v>11.12</v>
      </c>
      <c r="I256" s="35">
        <v>5.11</v>
      </c>
    </row>
    <row r="257" spans="1:9" ht="12" customHeight="1">
      <c r="A257" s="19"/>
      <c r="E257" s="35"/>
      <c r="F257" s="78"/>
      <c r="G257" s="12"/>
      <c r="H257" s="35"/>
      <c r="I257" s="78"/>
    </row>
    <row r="258" spans="1:9" ht="12" customHeight="1">
      <c r="A258" s="19"/>
      <c r="B258" s="39" t="s">
        <v>232</v>
      </c>
      <c r="E258" s="35">
        <v>4.589999999999999</v>
      </c>
      <c r="F258" s="35">
        <v>1.76</v>
      </c>
      <c r="G258" s="12"/>
      <c r="H258" s="35">
        <v>11.129999999999999</v>
      </c>
      <c r="I258" s="142">
        <v>5.16</v>
      </c>
    </row>
    <row r="259" spans="1:9" ht="12" customHeight="1">
      <c r="A259" s="19"/>
      <c r="B259" s="114" t="s">
        <v>267</v>
      </c>
      <c r="E259" s="35">
        <v>-0.02</v>
      </c>
      <c r="F259" s="158">
        <v>-0.03</v>
      </c>
      <c r="G259" s="12"/>
      <c r="H259" s="35">
        <v>-0.04</v>
      </c>
      <c r="I259" s="142">
        <v>-0.05</v>
      </c>
    </row>
    <row r="260" spans="1:9" ht="12" customHeight="1" thickBot="1">
      <c r="A260" s="19"/>
      <c r="B260" s="1" t="s">
        <v>196</v>
      </c>
      <c r="E260" s="50">
        <v>4.569999999999999</v>
      </c>
      <c r="F260" s="50">
        <v>1.73</v>
      </c>
      <c r="G260" s="12"/>
      <c r="H260" s="50">
        <v>11.09</v>
      </c>
      <c r="I260" s="50">
        <v>5.11</v>
      </c>
    </row>
    <row r="261" spans="1:9" ht="12" customHeight="1" thickTop="1">
      <c r="A261" s="19"/>
      <c r="E261" s="12"/>
      <c r="F261" s="12"/>
      <c r="G261" s="12"/>
      <c r="H261" s="12"/>
      <c r="I261" s="12"/>
    </row>
    <row r="262" spans="1:9" ht="12" customHeight="1">
      <c r="A262" s="19"/>
      <c r="E262" s="12"/>
      <c r="F262" s="12"/>
      <c r="G262" s="12"/>
      <c r="H262" s="12"/>
      <c r="I262" s="12"/>
    </row>
    <row r="263" ht="12" customHeight="1">
      <c r="A263" s="7" t="s">
        <v>9</v>
      </c>
    </row>
    <row r="264" ht="12" customHeight="1">
      <c r="A264" s="19"/>
    </row>
    <row r="265" ht="12" customHeight="1">
      <c r="A265" s="19"/>
    </row>
    <row r="266" ht="12" customHeight="1">
      <c r="A266" s="19"/>
    </row>
    <row r="267" ht="12" customHeight="1">
      <c r="A267" s="19" t="s">
        <v>13</v>
      </c>
    </row>
    <row r="268" ht="12" customHeight="1">
      <c r="A268" s="7" t="s">
        <v>14</v>
      </c>
    </row>
    <row r="269" ht="12" customHeight="1">
      <c r="A269" s="7" t="s">
        <v>15</v>
      </c>
    </row>
    <row r="270" ht="12" customHeight="1">
      <c r="A270" s="55" t="s">
        <v>347</v>
      </c>
    </row>
    <row r="271" ht="12" customHeight="1"/>
    <row r="272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541" ht="12" customHeight="1"/>
    <row r="543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</sheetData>
  <sheetProtection/>
  <mergeCells count="7">
    <mergeCell ref="H239:I239"/>
    <mergeCell ref="E239:F239"/>
    <mergeCell ref="A1:I1"/>
    <mergeCell ref="A2:I2"/>
    <mergeCell ref="A3:I3"/>
    <mergeCell ref="C73:F73"/>
    <mergeCell ref="C96:F96"/>
  </mergeCells>
  <printOptions/>
  <pageMargins left="0.32" right="0.17" top="0.65" bottom="0.53" header="0.5" footer="0.5"/>
  <pageSetup horizontalDpi="300" verticalDpi="300" orientation="portrait" paperSize="9" scale="89" r:id="rId1"/>
  <rowBreaks count="4" manualBreakCount="4">
    <brk id="62" max="9" man="1"/>
    <brk id="122" max="9" man="1"/>
    <brk id="181" max="9" man="1"/>
    <brk id="2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DNP HOLDINGS BERHAD</cp:lastModifiedBy>
  <cp:lastPrinted>2010-05-12T04:20:35Z</cp:lastPrinted>
  <dcterms:created xsi:type="dcterms:W3CDTF">1999-09-14T02:56:27Z</dcterms:created>
  <dcterms:modified xsi:type="dcterms:W3CDTF">2010-05-13T04:22:38Z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